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firstSheet="5" activeTab="9"/>
  </bookViews>
  <sheets>
    <sheet name="一般公共预算收支平衡表" sheetId="9" r:id="rId1"/>
    <sheet name="一般公共预算收入" sheetId="1" r:id="rId2"/>
    <sheet name="一般公共预算支出执行及调整预算表" sheetId="2" r:id="rId3"/>
    <sheet name="一般公共预算支出预算经济分类调整预算表" sheetId="3" r:id="rId4"/>
    <sheet name="政府性基金预算收支执行及调整预算表" sheetId="4" r:id="rId5"/>
    <sheet name="国有资本经营收支执行及调整预算表" sheetId="5" r:id="rId6"/>
    <sheet name="社会保险基金预算收支表" sheetId="6" r:id="rId7"/>
    <sheet name="政府债券余额汇总表" sheetId="7" r:id="rId8"/>
    <sheet name="存量" sheetId="8" r:id="rId9"/>
    <sheet name="2022年部门预算执行情况" sheetId="10" r:id="rId10"/>
  </sheets>
  <externalReferences>
    <externalReference r:id="rId11"/>
  </externalReferences>
  <definedNames>
    <definedName name="_xlnm._FilterDatabase" localSheetId="8" hidden="1">存量!$A$3:$B$814</definedName>
  </definedNames>
  <calcPr calcId="144525"/>
</workbook>
</file>

<file path=xl/sharedStrings.xml><?xml version="1.0" encoding="utf-8"?>
<sst xmlns="http://schemas.openxmlformats.org/spreadsheetml/2006/main" count="1653" uniqueCount="1477">
  <si>
    <t>附件1</t>
  </si>
  <si>
    <t>2022年度炉霍县一般公共预算转移性收支决算表</t>
  </si>
  <si>
    <t>单位：万元</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</si>
  <si>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</si>
  <si>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</si>
  <si>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</si>
  <si>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</si>
  <si>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</si>
  <si>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</si>
  <si>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</si>
  <si>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</si>
  <si>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</si>
  <si>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</si>
  <si>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</si>
  <si>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</si>
  <si>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</si>
  <si>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</si>
  <si>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</si>
  <si>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</si>
  <si>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</si>
  <si>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</si>
  <si>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</si>
  <si>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</si>
  <si>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</si>
  <si>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</si>
  <si>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</si>
  <si>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</si>
  <si>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</si>
  <si>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</si>
  <si>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</si>
  <si>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</si>
  <si>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</si>
  <si>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</si>
  <si>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</si>
  <si>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</si>
  <si>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</si>
  <si>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</si>
  <si>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</si>
  <si>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</si>
  <si>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</si>
  <si>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</si>
  <si>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</si>
  <si>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</si>
  <si>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</si>
  <si>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</si>
  <si>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</si>
  <si>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</si>
  <si>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</si>
  <si>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</si>
  <si>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</si>
  <si>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</si>
  <si>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</si>
  <si>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</si>
  <si>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</si>
  <si>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</si>
  <si>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</si>
  <si>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</si>
  <si>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</si>
  <si>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</si>
  <si>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</si>
  <si>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</si>
  <si>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</si>
  <si>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</si>
  <si>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</si>
  <si>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</si>
  <si>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</si>
  <si>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</si>
  <si>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</si>
  <si>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</si>
  <si>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</si>
  <si>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</si>
  <si>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</si>
  <si>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</si>
  <si>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</si>
  <si>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</si>
  <si>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</si>
  <si>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</si>
  <si>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</si>
  <si>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</si>
  <si>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</si>
  <si>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</si>
  <si>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</si>
  <si>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</si>
  <si>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</si>
  <si>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</si>
  <si>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</si>
  <si>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</si>
  <si>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</si>
  <si>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</si>
  <si>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</si>
  <si>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</si>
  <si>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</si>
  <si>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</si>
  <si>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</si>
  <si>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</si>
  <si>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</si>
  <si>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</si>
  <si>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</si>
  <si>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</si>
  <si>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</si>
  <si>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</si>
  <si>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</si>
  <si>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</si>
  <si>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</si>
  <si>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</si>
  <si>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</si>
  <si>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</si>
  <si>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</si>
  <si>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</si>
  <si>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</si>
  <si>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</si>
  <si>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</si>
  <si>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</si>
  <si>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</si>
  <si>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</si>
  <si>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</si>
  <si>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</si>
  <si>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</si>
  <si>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</si>
  <si>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</si>
  <si>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</si>
  <si>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</si>
  <si>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</si>
  <si>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</si>
  <si>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</si>
  <si>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</si>
  <si>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</si>
  <si>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</si>
  <si>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</si>
  <si>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</si>
  <si>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</si>
  <si>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</si>
  <si>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</si>
  <si>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</si>
  <si>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</si>
  <si>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</si>
  <si>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</si>
  <si>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</si>
  <si>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</si>
  <si>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</si>
  <si>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</si>
  <si>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</si>
  <si>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</si>
  <si>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</si>
  <si>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</si>
  <si>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</si>
  <si>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</si>
  <si>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</si>
  <si>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</si>
  <si>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</si>
  <si>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</si>
  <si>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</si>
  <si>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</si>
  <si>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</si>
  <si>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</si>
  <si>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</si>
  <si>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</si>
  <si>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</si>
  <si>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</si>
  <si>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</si>
  <si>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</si>
  <si>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</si>
  <si>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</si>
  <si>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</si>
  <si>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</si>
  <si>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</si>
  <si>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</si>
  <si>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</si>
  <si>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</si>
  <si>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</si>
  <si>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</si>
  <si>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</si>
  <si>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</si>
  <si>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</si>
  <si>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</si>
  <si>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</si>
  <si>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</si>
  <si>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</si>
  <si>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</si>
  <si>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</si>
  <si>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</si>
  <si>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</si>
  <si>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</si>
  <si>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</si>
  <si>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</si>
  <si>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</si>
  <si>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</si>
  <si>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</si>
  <si>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</si>
  <si>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</si>
  <si>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</si>
  <si>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</si>
  <si>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</si>
  <si>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</si>
  <si>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</si>
  <si>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</si>
  <si>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</si>
  <si>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</si>
  <si>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</si>
  <si>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</si>
  <si>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</si>
  <si>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</si>
  <si>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</si>
  <si>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</si>
  <si>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</si>
  <si>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</si>
  <si>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</si>
  <si>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</si>
  <si>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</si>
  <si>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</si>
  <si>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</si>
  <si>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</si>
  <si>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</si>
  <si>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</si>
  <si>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附件2</t>
  </si>
  <si>
    <t>2022年一般公共预算收入执行及调整情况表</t>
  </si>
  <si>
    <t>预    算    科    目</t>
  </si>
  <si>
    <t>预算数</t>
  </si>
  <si>
    <t>调整预算数</t>
  </si>
  <si>
    <t>执行数</t>
  </si>
  <si>
    <t>备注</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</si>
  <si>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</si>
  <si>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</si>
  <si>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</si>
  <si>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</si>
  <si>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</si>
  <si>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</si>
  <si>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</si>
  <si>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</si>
  <si>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</si>
  <si>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</si>
  <si>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</si>
  <si>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</si>
  <si>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</si>
  <si>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</si>
  <si>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</si>
  <si>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</si>
  <si>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</si>
  <si>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</si>
  <si>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</si>
  <si>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</si>
  <si>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</si>
  <si>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</si>
  <si>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</si>
  <si>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</si>
  <si>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</si>
  <si>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</si>
  <si>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地方一般公共预算收入合计</t>
  </si>
  <si>
    <t>转移性收入</t>
  </si>
  <si>
    <t xml:space="preserve">  上级补助收入</t>
  </si>
  <si>
    <t xml:space="preserve">    返还性收入</t>
  </si>
  <si>
    <t xml:space="preserve">      增值税和消费税税收返还收入 </t>
  </si>
  <si>
    <t xml:space="preserve">      所得税基数返还收入</t>
  </si>
  <si>
    <t xml:space="preserve">      成品油价格和税费改革税收返还收入</t>
  </si>
  <si>
    <t xml:space="preserve">      增值税五五分享税收返还</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</si>
  <si>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</si>
  <si>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</si>
  <si>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</si>
  <si>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</si>
  <si>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</si>
  <si>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</si>
  <si>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</si>
  <si>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</si>
  <si>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</si>
  <si>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</si>
  <si>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</si>
  <si>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</si>
  <si>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</si>
  <si>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</si>
  <si>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</si>
  <si>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</si>
  <si>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</si>
  <si>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教育共同财政事权转移支付支出</t>
  </si>
  <si>
    <t xml:space="preserve">      科学技术共同财政事权转移支付</t>
  </si>
  <si>
    <t xml:space="preserve">      文化旅游体育与传媒共同财政事权转移支付支出</t>
  </si>
  <si>
    <t xml:space="preserve">      社会保障和就业共同财政事权转移支付支出</t>
  </si>
  <si>
    <t xml:space="preserve">      卫生健康共同财政事权转移支付支出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</si>
  <si>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</si>
  <si>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</si>
  <si>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</si>
  <si>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自然资源海洋气象等共同财政事权转移支付收入</t>
  </si>
  <si>
    <t xml:space="preserve">      灾害防治及应急管理共同财政事权转移支付支出</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</si>
  <si>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</si>
  <si>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</si>
  <si>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</si>
  <si>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</si>
  <si>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</si>
  <si>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</si>
  <si>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</si>
  <si>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</si>
  <si>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</si>
  <si>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</si>
  <si>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</si>
  <si>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</si>
  <si>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</si>
  <si>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</si>
  <si>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</si>
  <si>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</si>
  <si>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</si>
  <si>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</si>
  <si>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</si>
  <si>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</si>
  <si>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</si>
  <si>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</si>
  <si>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</si>
  <si>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</si>
  <si>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</si>
  <si>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</si>
  <si>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上年结余</t>
  </si>
  <si>
    <t>浙江援建资金收入</t>
  </si>
  <si>
    <t>调入资金</t>
  </si>
  <si>
    <t>地方政府一般债务收入</t>
  </si>
  <si>
    <t>地方政府一般债务转贷收入</t>
  </si>
  <si>
    <t>债券资金收入</t>
  </si>
  <si>
    <t>合计</t>
  </si>
  <si>
    <t>附件3</t>
  </si>
  <si>
    <t>2022年一般公共预算支出执行及调整预算表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</si>
  <si>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</si>
  <si>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</si>
  <si>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</si>
  <si>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</si>
  <si>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</si>
  <si>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</si>
  <si>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</si>
  <si>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</si>
  <si>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</si>
  <si>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</si>
  <si>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</si>
  <si>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</si>
  <si>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</si>
  <si>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</si>
  <si>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</si>
  <si>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</si>
  <si>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</si>
  <si>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十八、自然支援海洋气象等支出</t>
  </si>
  <si>
    <t>十九、住房保障支出</t>
  </si>
  <si>
    <t>二十、粮油物资储备支出</t>
  </si>
  <si>
    <t>二十一、灾害防治及应急管理支出</t>
  </si>
  <si>
    <t>二十三、预备费</t>
  </si>
  <si>
    <t>二十四、其他支出</t>
  </si>
  <si>
    <t>二十五、上解支出</t>
  </si>
  <si>
    <t>二十六、债务付息支出</t>
  </si>
  <si>
    <t>二十七、债务发行费用支出</t>
  </si>
  <si>
    <t>二十八、债务还本支出</t>
  </si>
  <si>
    <t>二十九、安排预算稳定调节基金</t>
  </si>
  <si>
    <t>三十、年终结余</t>
  </si>
  <si>
    <t>一般公共预算支出合计</t>
  </si>
  <si>
    <t>附件4</t>
  </si>
  <si>
    <t>2022年炉霍县一般公共预算支出预算经济分类调整预算表</t>
  </si>
  <si>
    <t>单位:万元</t>
  </si>
  <si>
    <t>科目编码</t>
  </si>
  <si>
    <t>科目名称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</si>
  <si>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</si>
  <si>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</si>
  <si>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</si>
  <si>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</si>
  <si>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</si>
  <si>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</si>
  <si>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</si>
  <si>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</si>
  <si>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</si>
  <si>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</si>
  <si>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</si>
  <si>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</si>
  <si>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</si>
  <si>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</si>
  <si>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</si>
  <si>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</si>
  <si>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</si>
  <si>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</si>
  <si>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</si>
  <si>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</si>
  <si>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</si>
  <si>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</si>
  <si>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</si>
  <si>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</si>
  <si>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</si>
  <si>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</si>
  <si>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</si>
  <si>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</si>
  <si>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</si>
  <si>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</si>
  <si>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</si>
  <si>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</si>
  <si>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</si>
  <si>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</si>
  <si>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</si>
  <si>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</si>
  <si>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</si>
  <si>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</si>
  <si>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</si>
  <si>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</si>
  <si>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</si>
  <si>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</si>
  <si>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</si>
  <si>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</si>
  <si>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</si>
  <si>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</si>
  <si>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</si>
  <si>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</si>
  <si>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</si>
  <si>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</si>
  <si>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</si>
  <si>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</si>
  <si>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</si>
  <si>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</si>
  <si>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</si>
  <si>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</si>
  <si>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</si>
  <si>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</si>
  <si>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</si>
  <si>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</si>
  <si>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</si>
  <si>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</si>
  <si>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</si>
  <si>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</si>
  <si>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</si>
  <si>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 xml:space="preserve">  其他支出</t>
  </si>
  <si>
    <t>附件5</t>
  </si>
  <si>
    <t>2022年政府性基金预算收支执行及调整预算表</t>
  </si>
  <si>
    <t>一、政府性基金收入</t>
  </si>
  <si>
    <t>一、文化旅游体育与传媒支出</t>
  </si>
  <si>
    <t xml:space="preserve">      农网还贷资金收入</t>
  </si>
  <si>
    <t>二、社会保障和就业支出</t>
  </si>
  <si>
    <t xml:space="preserve">      民航发展基金收入</t>
  </si>
  <si>
    <t>三、节能环保支出</t>
  </si>
  <si>
    <t xml:space="preserve">      港口建设费收入</t>
  </si>
  <si>
    <t>四、城乡社区支出</t>
  </si>
  <si>
    <t xml:space="preserve">      国家电影事业发展专项资金收入</t>
  </si>
  <si>
    <t xml:space="preserve">    国有土地使用权出让收入及对应专项债务收入安排的支出</t>
  </si>
  <si>
    <t xml:space="preserve">      国有土地收益基金收入</t>
  </si>
  <si>
    <t xml:space="preserve">     国有土地开发资金安排的支出</t>
  </si>
  <si>
    <t xml:space="preserve">      农业土地开发资金收入</t>
  </si>
  <si>
    <t xml:space="preserve">     其他国有土地使用权出让收入安排的支出</t>
  </si>
  <si>
    <t xml:space="preserve">      国有土地使用权出让收入</t>
  </si>
  <si>
    <t>五、农林水支出</t>
  </si>
  <si>
    <t xml:space="preserve">      大中型水库库区基金收入</t>
  </si>
  <si>
    <t>六、交通运输支出</t>
  </si>
  <si>
    <t xml:space="preserve">      彩票公益金收入</t>
  </si>
  <si>
    <t>七、国家电影事业发展专项资金支出</t>
  </si>
  <si>
    <t xml:space="preserve">      城市基础设施配套费收入</t>
  </si>
  <si>
    <t>八、商业服务业等支出</t>
  </si>
  <si>
    <t xml:space="preserve">      小型水库移民扶助基金收入</t>
  </si>
  <si>
    <t>九、其他支出</t>
  </si>
  <si>
    <t xml:space="preserve">      国家重大水利工程建设基金收入</t>
  </si>
  <si>
    <t xml:space="preserve">      其他政府性基金及对应专项债务收入安排的支出</t>
  </si>
  <si>
    <t xml:space="preserve">      车辆通行费</t>
  </si>
  <si>
    <t xml:space="preserve">    彩票公益金安排的支出</t>
  </si>
  <si>
    <t xml:space="preserve">      污水处理费收入</t>
  </si>
  <si>
    <t xml:space="preserve">      用于社会福利的彩票公益金支出</t>
  </si>
  <si>
    <t xml:space="preserve">      彩票发行机构和彩票销售机构的业务费用</t>
  </si>
  <si>
    <t xml:space="preserve">      用于体育事业的彩票公益金支出</t>
  </si>
  <si>
    <t xml:space="preserve">      其他政府性基金收入</t>
  </si>
  <si>
    <t xml:space="preserve">      用于教育事业的彩票公益金支出</t>
  </si>
  <si>
    <t>二、专项债券对应项目专项收入</t>
  </si>
  <si>
    <t xml:space="preserve">      用于残疾人事业的彩票公益金支出</t>
  </si>
  <si>
    <t xml:space="preserve">      港口建设费专项债务对应项目专项收入</t>
  </si>
  <si>
    <t xml:space="preserve">      用于扶贫的彩票公益金支出</t>
  </si>
  <si>
    <t xml:space="preserve">      国家电影事业发展专项资金专项债务对应项目专项收入</t>
  </si>
  <si>
    <t xml:space="preserve">      用于城乡医疗救助的彩票公益金支出</t>
  </si>
  <si>
    <t xml:space="preserve">      国有土地使用权出让金专项债务对应项目专项收入</t>
  </si>
  <si>
    <t>用于其他社会公益事业的彩票公益金支出</t>
  </si>
  <si>
    <t xml:space="preserve">      国有土地收益基金专项债务对应项目专项收入</t>
  </si>
  <si>
    <t>十、债务付息支出</t>
  </si>
  <si>
    <t xml:space="preserve">      农业土地开发资金专项债务对应项目专项收入</t>
  </si>
  <si>
    <t>十一、债务发行费用支出</t>
  </si>
  <si>
    <t xml:space="preserve">      大中型水库库区基金专项债务对应项目专项收入</t>
  </si>
  <si>
    <t xml:space="preserve">      城市基础设施配套费专项债务对应项目专项收入</t>
  </si>
  <si>
    <t>转移性支出</t>
  </si>
  <si>
    <t xml:space="preserve">      小型水库移民扶助基金专项债务对应项目专项收入</t>
  </si>
  <si>
    <t xml:space="preserve">  政府性基金转移支付</t>
  </si>
  <si>
    <t xml:space="preserve">      国家重大水利工程建设基金专项债务对应项目专项收入</t>
  </si>
  <si>
    <t xml:space="preserve">    政府性基金补助支出</t>
  </si>
  <si>
    <t xml:space="preserve">      车辆通行费专项债务对应项目专项收入</t>
  </si>
  <si>
    <t xml:space="preserve">    政府性基金上解支出</t>
  </si>
  <si>
    <t xml:space="preserve">      污水处理费专项债务对应项目专项收入</t>
  </si>
  <si>
    <t xml:space="preserve"> 调出资金</t>
  </si>
  <si>
    <t xml:space="preserve">      其他政府性基金专项债务对应项目专项收入</t>
  </si>
  <si>
    <t xml:space="preserve"> 年终结余</t>
  </si>
  <si>
    <t>政府性基金预算调入资金</t>
  </si>
  <si>
    <t>地方政府专项债务还本支出</t>
  </si>
  <si>
    <t>专项收入</t>
  </si>
  <si>
    <t>专项支出</t>
  </si>
  <si>
    <t>上年结转结余</t>
  </si>
  <si>
    <t>上年结转支出</t>
  </si>
  <si>
    <t>政府性基金预算收入合计</t>
  </si>
  <si>
    <t>政府性基金预算支出合计</t>
  </si>
  <si>
    <t>附件6</t>
  </si>
  <si>
    <t>2022年国有资本经营收支执行及调整预算表</t>
  </si>
  <si>
    <t>项      目</t>
  </si>
  <si>
    <t>一、利润收入</t>
  </si>
  <si>
    <t>一、社会保障和就业支出</t>
  </si>
  <si>
    <t xml:space="preserve">    电力企业利润收入</t>
  </si>
  <si>
    <t>二、国有资本经营预算支出</t>
  </si>
  <si>
    <t xml:space="preserve">    投资服务企业利润收入</t>
  </si>
  <si>
    <t xml:space="preserve">    （一）解决历史遗留问题及改革成本支出</t>
  </si>
  <si>
    <t xml:space="preserve">    贸易企业利润收入</t>
  </si>
  <si>
    <t xml:space="preserve">    （二）国有企业资本金注入</t>
  </si>
  <si>
    <t xml:space="preserve">    其他国有资本经营预算企业利润收入</t>
  </si>
  <si>
    <t xml:space="preserve">          其中：国有经济结构调整支出</t>
  </si>
  <si>
    <t>二、股利、股息收入</t>
  </si>
  <si>
    <t xml:space="preserve">                公益性设施投资支出</t>
  </si>
  <si>
    <t xml:space="preserve">    国有控股公司股利、股息收入</t>
  </si>
  <si>
    <t xml:space="preserve">                前瞻性战略性产业发展支出</t>
  </si>
  <si>
    <t xml:space="preserve">    国有参股公司股利、股息收入</t>
  </si>
  <si>
    <t xml:space="preserve">                生态环境保护支出</t>
  </si>
  <si>
    <t xml:space="preserve">    金融企业股利、股息收入（国资预算）</t>
  </si>
  <si>
    <t xml:space="preserve">                支持科技进步支出</t>
  </si>
  <si>
    <t xml:space="preserve">    其他国有资本经营预算企业股利、股息收入</t>
  </si>
  <si>
    <t xml:space="preserve">                保障国家经济安全支持</t>
  </si>
  <si>
    <t>三、产权转让收入</t>
  </si>
  <si>
    <t xml:space="preserve">                对外投资合作支出</t>
  </si>
  <si>
    <t xml:space="preserve">    国有股权、股份转让收入</t>
  </si>
  <si>
    <t xml:space="preserve">                其他国有企业资本金注入</t>
  </si>
  <si>
    <t xml:space="preserve">    国有独资企业产权转让收入</t>
  </si>
  <si>
    <t xml:space="preserve">    （三）国有企业政策性补贴</t>
  </si>
  <si>
    <t xml:space="preserve">    金融企业产权转让收入</t>
  </si>
  <si>
    <t xml:space="preserve">          其中：国有企业政策性补贴</t>
  </si>
  <si>
    <t xml:space="preserve">    其他国有资本经营预算企业产权转让收入</t>
  </si>
  <si>
    <t xml:space="preserve">    （四）金融国有资本经营预算支出</t>
  </si>
  <si>
    <t>四、清算收入</t>
  </si>
  <si>
    <t xml:space="preserve">    （五）其他国有资本经营预算支出</t>
  </si>
  <si>
    <t xml:space="preserve">    国有股权、股份清算收入</t>
  </si>
  <si>
    <t xml:space="preserve">          其中：其他国有资本经营预算支出</t>
  </si>
  <si>
    <t xml:space="preserve">   国有独资企业清算收入</t>
  </si>
  <si>
    <t>三、转移性支出</t>
  </si>
  <si>
    <t xml:space="preserve">    其他国有资本经营预算企业清算收入</t>
  </si>
  <si>
    <t xml:space="preserve">    （一）国有资本经营预算转移支付</t>
  </si>
  <si>
    <t>五、其他收入</t>
  </si>
  <si>
    <t xml:space="preserve">          其中：国有资本经营预算转移支付支出</t>
  </si>
  <si>
    <t xml:space="preserve">    其他国有资本经营预算收入</t>
  </si>
  <si>
    <t xml:space="preserve">    （二）调出资金</t>
  </si>
  <si>
    <t xml:space="preserve">          其中：国有资本经营预算调出资金</t>
  </si>
  <si>
    <t>上 年 结 转 收 入</t>
  </si>
  <si>
    <t>结 转 下 年 支 出</t>
  </si>
  <si>
    <t>国 有 资 本 经 营 预 算 收 入</t>
  </si>
  <si>
    <t xml:space="preserve"> 国 有 资 本 经 营 预 算 支 出</t>
  </si>
  <si>
    <t>附件7</t>
  </si>
  <si>
    <t>2022年社会保险基金预算收支表</t>
  </si>
  <si>
    <t>项        目</t>
  </si>
  <si>
    <t xml:space="preserve">企业职工基本
养老保险基金
</t>
  </si>
  <si>
    <t>城乡居民基本
养老保险基金</t>
  </si>
  <si>
    <t>机关事业单位基本养老保险基金</t>
  </si>
  <si>
    <t>职工基本医疗保险(含生育保险)基金</t>
  </si>
  <si>
    <t>城乡居民基本
医疗保险基金</t>
  </si>
  <si>
    <t>工伤保险基金</t>
  </si>
  <si>
    <t>失业保险基金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</si>
  <si>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</si>
  <si>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</si>
  <si>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</si>
  <si>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</si>
  <si>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</si>
  <si>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</si>
  <si>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</si>
  <si>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</si>
  <si>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</si>
  <si>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二、支出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</si>
  <si>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</si>
  <si>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</si>
  <si>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</si>
  <si>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</si>
  <si>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</si>
  <si>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</si>
  <si>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</si>
  <si>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附件8</t>
  </si>
  <si>
    <t>2022年政府债券余额汇总表</t>
  </si>
  <si>
    <t>截止期间：2022年12月</t>
  </si>
  <si>
    <t>地区</t>
  </si>
  <si>
    <t>余额总计</t>
  </si>
  <si>
    <t>新增债券</t>
  </si>
  <si>
    <t>偿还到期政府债券(再融资债券）</t>
  </si>
  <si>
    <t>一般债券</t>
  </si>
  <si>
    <t>专项债券</t>
  </si>
  <si>
    <t xml:space="preserve">合计 </t>
  </si>
  <si>
    <t xml:space="preserve">    炉霍县</t>
  </si>
  <si>
    <r>
      <rPr>
        <sz val="14"/>
        <rFont val="宋体"/>
        <charset val="0"/>
      </rPr>
      <t>附件</t>
    </r>
    <r>
      <rPr>
        <sz val="14"/>
        <rFont val="Arial"/>
        <charset val="0"/>
      </rPr>
      <t>9</t>
    </r>
  </si>
  <si>
    <t>存量资金安排表</t>
  </si>
  <si>
    <t>单位信息</t>
  </si>
  <si>
    <t>预算项目</t>
  </si>
  <si>
    <t>金额（单位：元）</t>
  </si>
  <si>
    <t>总合计</t>
  </si>
  <si>
    <t>101001-中国共产党炉霍县委员会办公室机关</t>
  </si>
  <si>
    <r>
      <rPr>
        <sz val="11"/>
        <rFont val="宋体"/>
        <charset val="134"/>
      </rPr>
      <t>51332722Y000000361466-公用经费（编外）</t>
    </r>
  </si>
  <si>
    <r>
      <rPr>
        <sz val="11"/>
        <rFont val="宋体"/>
        <charset val="134"/>
      </rPr>
      <t>51332722T000000361548-‘’领导信箱”数据融合平台维护费</t>
    </r>
  </si>
  <si>
    <r>
      <rPr>
        <sz val="11"/>
        <rFont val="宋体"/>
        <charset val="134"/>
      </rPr>
      <t>51332722T000000361814-信访平台维护费</t>
    </r>
  </si>
  <si>
    <r>
      <rPr>
        <sz val="11"/>
        <rFont val="宋体"/>
        <charset val="134"/>
      </rPr>
      <t>51332722T000000362095-密码通信主渠道网络维护费</t>
    </r>
  </si>
  <si>
    <r>
      <rPr>
        <sz val="11"/>
        <rFont val="宋体"/>
        <charset val="134"/>
      </rPr>
      <t>51332722T000000362334-党政密码通信与密码安全应急预案</t>
    </r>
  </si>
  <si>
    <r>
      <rPr>
        <sz val="11"/>
        <rFont val="宋体"/>
        <charset val="134"/>
      </rPr>
      <t>51332722T000007313438-密码通信主渠道屏蔽机房复检</t>
    </r>
  </si>
  <si>
    <r>
      <rPr>
        <sz val="11"/>
        <rFont val="宋体"/>
        <charset val="134"/>
      </rPr>
      <t>51332723T000008567737-大型会务活动及其他工作经费</t>
    </r>
  </si>
  <si>
    <r>
      <rPr>
        <sz val="11"/>
        <rFont val="宋体"/>
        <charset val="134"/>
      </rPr>
      <t>51332723T000008636159-省委巡视组办公设备及耗材费</t>
    </r>
  </si>
  <si>
    <r>
      <rPr>
        <sz val="11"/>
        <rFont val="宋体"/>
        <charset val="134"/>
      </rPr>
      <t>51332723T000008672403-历年缺口办公经费</t>
    </r>
  </si>
  <si>
    <t>102001-炉霍县人民代表大会常务委员会办公室机关</t>
  </si>
  <si>
    <r>
      <rPr>
        <sz val="11"/>
        <rFont val="宋体"/>
        <charset val="134"/>
      </rPr>
      <t>51332722T000006793816-乡镇人大规范建设经费</t>
    </r>
  </si>
  <si>
    <r>
      <rPr>
        <sz val="11"/>
        <rFont val="宋体"/>
        <charset val="134"/>
      </rPr>
      <t>51332722T000006793848-县乡人大培训考察经费</t>
    </r>
  </si>
  <si>
    <r>
      <rPr>
        <sz val="11"/>
        <rFont val="宋体"/>
        <charset val="134"/>
      </rPr>
      <t>51332722T000006793874-预算网络中心维护费</t>
    </r>
  </si>
  <si>
    <r>
      <rPr>
        <sz val="11"/>
        <rFont val="宋体"/>
        <charset val="134"/>
      </rPr>
      <t>51332723T000008064545-县、乡人大代表工作经费</t>
    </r>
  </si>
  <si>
    <r>
      <rPr>
        <sz val="11"/>
        <rFont val="宋体"/>
        <charset val="134"/>
      </rPr>
      <t>51332723T000008082948-乡镇人大规范化建设经费</t>
    </r>
  </si>
  <si>
    <r>
      <rPr>
        <sz val="11"/>
        <rFont val="宋体"/>
        <charset val="134"/>
      </rPr>
      <t>51332723T000008128132-乡镇人代会会议经费</t>
    </r>
  </si>
  <si>
    <r>
      <rPr>
        <sz val="11"/>
        <rFont val="宋体"/>
        <charset val="134"/>
      </rPr>
      <t>51332723T000008572062-人大机关工会能力提升建设项目资金</t>
    </r>
  </si>
  <si>
    <t>103001-炉霍县人民政府办公室机关</t>
  </si>
  <si>
    <r>
      <rPr>
        <sz val="11"/>
        <rFont val="宋体"/>
        <charset val="134"/>
      </rPr>
      <t>51332721T000000051985-县志年鉴工作经费</t>
    </r>
  </si>
  <si>
    <r>
      <rPr>
        <sz val="11"/>
        <rFont val="宋体"/>
        <charset val="134"/>
      </rPr>
      <t>51332722T000000370894-全县外网租凭费</t>
    </r>
  </si>
  <si>
    <r>
      <rPr>
        <sz val="11"/>
        <rFont val="宋体"/>
        <charset val="134"/>
      </rPr>
      <t>51332722T000000371197-门户网站维护费</t>
    </r>
  </si>
  <si>
    <r>
      <rPr>
        <sz val="11"/>
        <rFont val="宋体"/>
        <charset val="134"/>
      </rPr>
      <t>51332722T000000371211-法治建设、法律顾问费</t>
    </r>
  </si>
  <si>
    <r>
      <rPr>
        <sz val="11"/>
        <rFont val="宋体"/>
        <charset val="134"/>
      </rPr>
      <t>51332722T000007041672-驻蓉办事处房屋维修及设备更换添置款</t>
    </r>
  </si>
  <si>
    <r>
      <rPr>
        <sz val="11"/>
        <rFont val="宋体"/>
        <charset val="134"/>
      </rPr>
      <t>51332722T000007413153-律师诉讼费</t>
    </r>
  </si>
  <si>
    <r>
      <rPr>
        <sz val="11"/>
        <rFont val="宋体"/>
        <charset val="134"/>
      </rPr>
      <t>51332723T000007614931-门户网站中文域名</t>
    </r>
  </si>
  <si>
    <r>
      <rPr>
        <sz val="11"/>
        <rFont val="宋体"/>
        <charset val="134"/>
      </rPr>
      <t>51332723T000007961247-大数据中心办公设备采购</t>
    </r>
  </si>
  <si>
    <r>
      <rPr>
        <sz val="11"/>
        <rFont val="宋体"/>
        <charset val="134"/>
      </rPr>
      <t>51332723T000008192412-升级改造四楼会议室话务系统及视音频数字平台搭建</t>
    </r>
  </si>
  <si>
    <r>
      <rPr>
        <sz val="11"/>
        <rFont val="宋体"/>
        <charset val="134"/>
      </rPr>
      <t>51332723T000008504752-疫情应急指挥部办公室办公设备采购</t>
    </r>
  </si>
  <si>
    <r>
      <rPr>
        <sz val="11"/>
        <rFont val="宋体"/>
        <charset val="134"/>
      </rPr>
      <t>51332723T000008578587-办公室维修费及购置办公室家具费</t>
    </r>
  </si>
  <si>
    <r>
      <rPr>
        <sz val="11"/>
        <rFont val="宋体"/>
        <charset val="134"/>
      </rPr>
      <t>51332723T000008578971-疫情防控慰问经费</t>
    </r>
  </si>
  <si>
    <r>
      <rPr>
        <sz val="11"/>
        <rFont val="宋体"/>
        <charset val="134"/>
      </rPr>
      <t>51332723T000008606647-赴省州对接工作经费</t>
    </r>
  </si>
  <si>
    <r>
      <rPr>
        <sz val="11"/>
        <rFont val="宋体"/>
        <charset val="134"/>
      </rPr>
      <t>51332723T000008606692-下乡、调研及其他工作经费</t>
    </r>
  </si>
  <si>
    <r>
      <rPr>
        <sz val="11"/>
        <rFont val="宋体"/>
        <charset val="134"/>
      </rPr>
      <t>51332723T000008609913-县志年鉴工作经费2022年</t>
    </r>
  </si>
  <si>
    <t>104001-中国人民政治协商会议炉霍县委员会办公室机关</t>
  </si>
  <si>
    <r>
      <rPr>
        <sz val="11"/>
        <rFont val="宋体"/>
        <charset val="134"/>
      </rPr>
      <t>51332723T000007969026-政协会议含委员视察经费</t>
    </r>
  </si>
  <si>
    <r>
      <rPr>
        <sz val="11"/>
        <rFont val="宋体"/>
        <charset val="134"/>
      </rPr>
      <t>51332723T000008025717-政协协商平台建设</t>
    </r>
  </si>
  <si>
    <r>
      <rPr>
        <sz val="11"/>
        <rFont val="宋体"/>
        <charset val="134"/>
      </rPr>
      <t>51332723T000008025831-传统村落文史出版</t>
    </r>
  </si>
  <si>
    <r>
      <rPr>
        <sz val="11"/>
        <rFont val="宋体"/>
        <charset val="134"/>
      </rPr>
      <t>51332723T000008026335-书香政协阅览室改建何出版作品</t>
    </r>
  </si>
  <si>
    <t>105001-中共炉霍县纪律检查委员会机关</t>
  </si>
  <si>
    <r>
      <rPr>
        <sz val="11"/>
        <rFont val="宋体"/>
        <charset val="134"/>
      </rPr>
      <t>51332722T000000357689-2022年大案要案</t>
    </r>
  </si>
  <si>
    <r>
      <rPr>
        <sz val="11"/>
        <rFont val="宋体"/>
        <charset val="134"/>
      </rPr>
      <t>51332722T000000358607-其他纪检监察事务支出-党风廉政建设</t>
    </r>
  </si>
  <si>
    <r>
      <rPr>
        <sz val="11"/>
        <rFont val="宋体"/>
        <charset val="134"/>
      </rPr>
      <t>51332722T000000358693-其他纪检监察事务支出-纪检监察检举平台建设</t>
    </r>
  </si>
  <si>
    <r>
      <rPr>
        <sz val="11"/>
        <rFont val="宋体"/>
        <charset val="134"/>
      </rPr>
      <t>51332722T000006803398-其他纪检监察事务支出表--网络信息化建设</t>
    </r>
  </si>
  <si>
    <r>
      <rPr>
        <sz val="11"/>
        <rFont val="宋体"/>
        <charset val="134"/>
      </rPr>
      <t>51332722T000006803600-纪检监察专网扩容建设经费</t>
    </r>
  </si>
  <si>
    <t>106001-炉霍县县委组织部机关</t>
  </si>
  <si>
    <r>
      <rPr>
        <sz val="11"/>
        <rFont val="宋体"/>
        <charset val="134"/>
      </rPr>
      <t>51332722T000000365717-关工委工作经费</t>
    </r>
  </si>
  <si>
    <r>
      <rPr>
        <sz val="11"/>
        <rFont val="宋体"/>
        <charset val="134"/>
      </rPr>
      <t>51332722T000000365761-大组工网站运行维护经费</t>
    </r>
  </si>
  <si>
    <r>
      <rPr>
        <sz val="11"/>
        <rFont val="宋体"/>
        <charset val="134"/>
      </rPr>
      <t>51332722T000000365989-离退休干部工作及活动经费</t>
    </r>
  </si>
  <si>
    <r>
      <rPr>
        <sz val="11"/>
        <rFont val="宋体"/>
        <charset val="134"/>
      </rPr>
      <t>51332722T000000366045-常职干部养老保险补助</t>
    </r>
  </si>
  <si>
    <r>
      <rPr>
        <sz val="11"/>
        <rFont val="宋体"/>
        <charset val="134"/>
      </rPr>
      <t>51332722T000006981453-2022年扶持村集体经济</t>
    </r>
  </si>
  <si>
    <r>
      <rPr>
        <sz val="11"/>
        <rFont val="宋体"/>
        <charset val="134"/>
      </rPr>
      <t>51332722T000007093591-基层阵地建设</t>
    </r>
  </si>
  <si>
    <r>
      <rPr>
        <sz val="11"/>
        <rFont val="宋体"/>
        <charset val="134"/>
      </rPr>
      <t>51332722T000007413636-基层党组织书记及党员教育培养</t>
    </r>
  </si>
  <si>
    <r>
      <rPr>
        <sz val="11"/>
        <rFont val="宋体"/>
        <charset val="134"/>
      </rPr>
      <t>51332722T000007433258-公务员奖励工作经费</t>
    </r>
  </si>
  <si>
    <r>
      <rPr>
        <sz val="11"/>
        <rFont val="宋体"/>
        <charset val="134"/>
      </rPr>
      <t>51332723T000007785816-组织工作缺口资金</t>
    </r>
  </si>
  <si>
    <r>
      <rPr>
        <sz val="11"/>
        <rFont val="宋体"/>
        <charset val="134"/>
      </rPr>
      <t>51332723T000008418725-离退休活动点支部人员工作补贴、特殊困难帮扶金、建国初期参加革命工作退休干部困难补助</t>
    </r>
  </si>
  <si>
    <r>
      <rPr>
        <sz val="11"/>
        <rFont val="宋体"/>
        <charset val="134"/>
      </rPr>
      <t>51332723T000008500021-关工委及片区关工委工作经费</t>
    </r>
  </si>
  <si>
    <r>
      <rPr>
        <sz val="11"/>
        <rFont val="宋体"/>
        <charset val="134"/>
      </rPr>
      <t>51332723T000008567708-干部人事档案数字化采集及维护费</t>
    </r>
  </si>
  <si>
    <r>
      <rPr>
        <sz val="11"/>
        <rFont val="宋体"/>
        <charset val="134"/>
      </rPr>
      <t>51332723T000008569513-2022年选调生宿舍费</t>
    </r>
  </si>
  <si>
    <r>
      <rPr>
        <sz val="11"/>
        <rFont val="宋体"/>
        <charset val="134"/>
      </rPr>
      <t>51332723T000008603875-扶持发展（新都镇查尔瓦村、上街村）集体经济</t>
    </r>
  </si>
  <si>
    <r>
      <rPr>
        <sz val="11"/>
        <rFont val="宋体"/>
        <charset val="134"/>
      </rPr>
      <t>51332723T000008712963-离退休干部2023年元旦、春节慰问金</t>
    </r>
  </si>
  <si>
    <r>
      <rPr>
        <sz val="11"/>
        <rFont val="宋体"/>
        <charset val="134"/>
      </rPr>
      <t>51332723T000008712984-离退休干部逝世吊唁慰问金</t>
    </r>
  </si>
  <si>
    <t>107001-中共炉霍县委宣传部机关</t>
  </si>
  <si>
    <r>
      <rPr>
        <sz val="11"/>
        <rFont val="宋体"/>
        <charset val="134"/>
      </rPr>
      <t>51332722T000000377613-《鲜水河》杂志费1</t>
    </r>
  </si>
  <si>
    <r>
      <rPr>
        <sz val="11"/>
        <rFont val="宋体"/>
        <charset val="134"/>
      </rPr>
      <t>51332722T000000377614-出版物工作经费</t>
    </r>
  </si>
  <si>
    <r>
      <rPr>
        <sz val="11"/>
        <rFont val="宋体"/>
        <charset val="134"/>
      </rPr>
      <t>51332722T000000377616-农村公益电影订购费用</t>
    </r>
  </si>
  <si>
    <r>
      <rPr>
        <sz val="11"/>
        <rFont val="宋体"/>
        <charset val="134"/>
      </rPr>
      <t>51332722T000000377618-思想道德建设经费</t>
    </r>
  </si>
  <si>
    <r>
      <rPr>
        <sz val="11"/>
        <rFont val="宋体"/>
        <charset val="134"/>
      </rPr>
      <t>51332722T000000377620-外宣工作经费</t>
    </r>
  </si>
  <si>
    <r>
      <rPr>
        <sz val="11"/>
        <rFont val="宋体"/>
        <charset val="134"/>
      </rPr>
      <t>51332722T000000377623-网评费</t>
    </r>
  </si>
  <si>
    <r>
      <rPr>
        <sz val="11"/>
        <rFont val="宋体"/>
        <charset val="134"/>
      </rPr>
      <t>51332722T000000377629-新闻宣传工作经费</t>
    </r>
  </si>
  <si>
    <r>
      <rPr>
        <sz val="11"/>
        <rFont val="宋体"/>
        <charset val="134"/>
      </rPr>
      <t>51332722T000000377630-赠阅各乡镇甘孜日报费</t>
    </r>
  </si>
  <si>
    <r>
      <rPr>
        <sz val="11"/>
        <rFont val="宋体"/>
        <charset val="134"/>
      </rPr>
      <t>51332722T000000377634-重大主题宣传工作经费</t>
    </r>
  </si>
  <si>
    <r>
      <rPr>
        <sz val="11"/>
        <rFont val="宋体"/>
        <charset val="134"/>
      </rPr>
      <t>51332722T000000377635-重大节日氛围营造经费</t>
    </r>
  </si>
  <si>
    <r>
      <rPr>
        <sz val="11"/>
        <rFont val="宋体"/>
        <charset val="134"/>
      </rPr>
      <t>51332722T000000377637-市域治理专项办公经费</t>
    </r>
  </si>
  <si>
    <r>
      <rPr>
        <sz val="11"/>
        <rFont val="宋体"/>
        <charset val="134"/>
      </rPr>
      <t>51332722T000005252565-四川省“记录小康工程”县（区）库建设经费</t>
    </r>
  </si>
  <si>
    <r>
      <rPr>
        <sz val="11"/>
        <rFont val="宋体"/>
        <charset val="134"/>
      </rPr>
      <t>51332722T000006783477-宣工会表扬经费</t>
    </r>
  </si>
  <si>
    <r>
      <rPr>
        <sz val="11"/>
        <rFont val="宋体"/>
        <charset val="134"/>
      </rPr>
      <t>51332722T000006783498-虾拉沱方向宣传标语</t>
    </r>
  </si>
  <si>
    <r>
      <rPr>
        <sz val="11"/>
        <rFont val="宋体"/>
        <charset val="134"/>
      </rPr>
      <t>51332722T000006783515-更换公路沿线标识标牌氛围营造</t>
    </r>
  </si>
  <si>
    <r>
      <rPr>
        <sz val="11"/>
        <rFont val="宋体"/>
        <charset val="134"/>
      </rPr>
      <t>51332722T000006783524-新时代文明实践中心经费</t>
    </r>
  </si>
  <si>
    <r>
      <rPr>
        <sz val="11"/>
        <rFont val="宋体"/>
        <charset val="134"/>
      </rPr>
      <t>51332722T000006783535-安装防盗门经费</t>
    </r>
  </si>
  <si>
    <r>
      <rPr>
        <sz val="11"/>
        <rFont val="宋体"/>
        <charset val="134"/>
      </rPr>
      <t>51332722T000006783830-群众性宣传教育</t>
    </r>
  </si>
  <si>
    <r>
      <rPr>
        <sz val="11"/>
        <rFont val="宋体"/>
        <charset val="134"/>
      </rPr>
      <t>51332722T000006915291-新时代文明实践中心建设经费</t>
    </r>
  </si>
  <si>
    <r>
      <rPr>
        <sz val="11"/>
        <rFont val="宋体"/>
        <charset val="134"/>
      </rPr>
      <t>51332722T000007241704-喜迎二十大氛围营造工作经费</t>
    </r>
  </si>
  <si>
    <r>
      <rPr>
        <sz val="11"/>
        <rFont val="宋体"/>
        <charset val="134"/>
      </rPr>
      <t>51332723T000008100566-软件正版化经费。</t>
    </r>
  </si>
  <si>
    <r>
      <rPr>
        <sz val="11"/>
        <rFont val="宋体"/>
        <charset val="134"/>
      </rPr>
      <t>51332723T000008384229-长征国家文化公园建设和保护领导小组办公经费</t>
    </r>
  </si>
  <si>
    <r>
      <rPr>
        <sz val="11"/>
        <rFont val="宋体"/>
        <charset val="134"/>
      </rPr>
      <t>51332723T000008563951-境外反制服务合同工作经费</t>
    </r>
  </si>
  <si>
    <t>108001-中共炉霍县委统一战线工作部机关</t>
  </si>
  <si>
    <r>
      <rPr>
        <sz val="11"/>
        <rFont val="宋体"/>
        <charset val="134"/>
      </rPr>
      <t>51332722T000006771421-工商联（商会）换届会议经费</t>
    </r>
  </si>
  <si>
    <r>
      <rPr>
        <sz val="11"/>
        <rFont val="宋体"/>
        <charset val="134"/>
      </rPr>
      <t>51332722T000006813412-甘孜藏族自治州地名文化释义炉霍卷编写资金</t>
    </r>
  </si>
  <si>
    <r>
      <rPr>
        <sz val="11"/>
        <rFont val="宋体"/>
        <charset val="134"/>
      </rPr>
      <t>51332723T000007664605-2022年藏传佛教寺庙管理经费</t>
    </r>
  </si>
  <si>
    <t>110001-炉霍县林业和草原局机关</t>
  </si>
  <si>
    <r>
      <rPr>
        <sz val="11"/>
        <rFont val="宋体"/>
        <charset val="134"/>
      </rPr>
      <t>51332722T000005998225-草原有害生物普查（草原股）</t>
    </r>
  </si>
  <si>
    <r>
      <rPr>
        <sz val="11"/>
        <rFont val="宋体"/>
        <charset val="134"/>
      </rPr>
      <t>51332722T000005998744-四川省炉霍鲜水河国家湿地公园植被恢复建设项目质保金的请示</t>
    </r>
  </si>
  <si>
    <r>
      <rPr>
        <sz val="11"/>
        <rFont val="宋体"/>
        <charset val="134"/>
      </rPr>
      <t>51332722T000006005557-四川炉霍鲜水河国家湿地公园（试点）2017年第二批中央财政林业发展资金-湿地补助资金项目</t>
    </r>
  </si>
  <si>
    <r>
      <rPr>
        <sz val="11"/>
        <rFont val="宋体"/>
        <charset val="134"/>
      </rPr>
      <t>51332722T000006122905-川西藏区生态保护与建设工程2016年度炉霍沙化土地治理项目审计费</t>
    </r>
  </si>
  <si>
    <r>
      <rPr>
        <sz val="11"/>
        <rFont val="宋体"/>
        <charset val="134"/>
      </rPr>
      <t>51332722T000006129718-炉霍县2018年国家重点生态功能区转移支付炉霍县川西高原生态脆弱区综合治理项目（充古乡合作社部分）410号</t>
    </r>
  </si>
  <si>
    <r>
      <rPr>
        <sz val="11"/>
        <rFont val="宋体"/>
        <charset val="134"/>
      </rPr>
      <t>51332722T000006130816-2016年新都镇、旦都乡水土保持林建设项目（林草【2021】46号）</t>
    </r>
  </si>
  <si>
    <r>
      <rPr>
        <sz val="11"/>
        <rFont val="宋体"/>
        <charset val="134"/>
      </rPr>
      <t>51332722T000006131073-炉霍县2017年州级现代林业产业基地建设项目</t>
    </r>
  </si>
  <si>
    <r>
      <rPr>
        <sz val="11"/>
        <rFont val="宋体"/>
        <charset val="134"/>
      </rPr>
      <t>51332722T000006216326-川西藏区生态保护与建设工程2016年度炉霍县沙化土地治理项目（进度款）</t>
    </r>
  </si>
  <si>
    <r>
      <rPr>
        <sz val="11"/>
        <rFont val="宋体"/>
        <charset val="134"/>
      </rPr>
      <t>51332722T000006403173-炉霍县林业和草原局乡镇村防火水泵水带采购项目</t>
    </r>
  </si>
  <si>
    <r>
      <rPr>
        <sz val="11"/>
        <rFont val="宋体"/>
        <charset val="134"/>
      </rPr>
      <t>51332722T000006417448-炉霍县2021年万寿菊旅游观光项目土地流转费</t>
    </r>
  </si>
  <si>
    <r>
      <rPr>
        <sz val="11"/>
        <rFont val="宋体"/>
        <charset val="134"/>
      </rPr>
      <t>51332722T000006555395-炉霍县2020年森林督查暨森林资源管理“一张图”年度更新编制费</t>
    </r>
  </si>
  <si>
    <r>
      <rPr>
        <sz val="11"/>
        <rFont val="宋体"/>
        <charset val="134"/>
      </rPr>
      <t>51332722T000006573239-炉霍县2019年度省级财政林业生态保护恢复专项川西北沙化土地治理项目审计款</t>
    </r>
  </si>
  <si>
    <r>
      <rPr>
        <sz val="11"/>
        <rFont val="宋体"/>
        <charset val="134"/>
      </rPr>
      <t>51332722T000006573259-炉霍县G317（雅德乡-充古乡）道路绿化项目审计款</t>
    </r>
  </si>
  <si>
    <r>
      <rPr>
        <sz val="11"/>
        <rFont val="宋体"/>
        <charset val="134"/>
      </rPr>
      <t>51332722T000006725853-草原鼠虫害防治项目</t>
    </r>
  </si>
  <si>
    <r>
      <rPr>
        <sz val="11"/>
        <rFont val="宋体"/>
        <charset val="134"/>
      </rPr>
      <t>51332722T000006734261-2021年城东大道绿化项目</t>
    </r>
  </si>
  <si>
    <r>
      <rPr>
        <sz val="11"/>
        <rFont val="宋体"/>
        <charset val="134"/>
      </rPr>
      <t>51332722T000006738119-2022年苗木采购项目采购款</t>
    </r>
  </si>
  <si>
    <r>
      <rPr>
        <sz val="11"/>
        <rFont val="宋体"/>
        <charset val="134"/>
      </rPr>
      <t>51332722T000006739987-2018/2019年国家重点生态功能区转移支付炉霍县川西高原生态脆弱区综合治理项目</t>
    </r>
  </si>
  <si>
    <r>
      <rPr>
        <sz val="11"/>
        <rFont val="宋体"/>
        <charset val="134"/>
      </rPr>
      <t>51332722T000006853023-四川省第六次炉霍县荒漠化和沙化监测调查费</t>
    </r>
  </si>
  <si>
    <r>
      <rPr>
        <sz val="11"/>
        <rFont val="宋体"/>
        <charset val="134"/>
      </rPr>
      <t>51332722T000006886051-炉霍县林业和草原局林木种质资源普查项目</t>
    </r>
  </si>
  <si>
    <r>
      <rPr>
        <sz val="11"/>
        <rFont val="宋体"/>
        <charset val="134"/>
      </rPr>
      <t>51332722T000006886750-2021年-2022年生态护林员着装培训等经费</t>
    </r>
  </si>
  <si>
    <r>
      <rPr>
        <sz val="11"/>
        <rFont val="宋体"/>
        <charset val="134"/>
      </rPr>
      <t>51332722T000006887572-林长制公示牌制作经费</t>
    </r>
  </si>
  <si>
    <r>
      <rPr>
        <sz val="11"/>
        <rFont val="宋体"/>
        <charset val="134"/>
      </rPr>
      <t>51332722T000006889846-国土空间规划中明确造林空间工作经费</t>
    </r>
  </si>
  <si>
    <r>
      <rPr>
        <sz val="11"/>
        <rFont val="宋体"/>
        <charset val="134"/>
      </rPr>
      <t>51332722T000006958056-炉林草〔2022〕150号四川省炉霍县草原固定监测点建设与监测项目质质量保证金</t>
    </r>
  </si>
  <si>
    <r>
      <rPr>
        <sz val="11"/>
        <rFont val="宋体"/>
        <charset val="134"/>
      </rPr>
      <t>51332722T000006958265-炉林草〔2022〕165号炉霍县2019年生态扶贫项目-斯木镇尤斯村生态修复项目</t>
    </r>
  </si>
  <si>
    <r>
      <rPr>
        <sz val="11"/>
        <rFont val="宋体"/>
        <charset val="134"/>
      </rPr>
      <t>51332722T000006958360-炉林草〔2022〕166号炉霍县2019年生态扶贫项目-洛秋乡易日村生态修复项目</t>
    </r>
  </si>
  <si>
    <r>
      <rPr>
        <sz val="11"/>
        <rFont val="宋体"/>
        <charset val="134"/>
      </rPr>
      <t>51332722T000007010230-炉林草〔2022〕172号四川省卡萨湖省级自然保护区建设和野生动植物（界碑）项目</t>
    </r>
  </si>
  <si>
    <r>
      <rPr>
        <sz val="11"/>
        <rFont val="宋体"/>
        <charset val="134"/>
      </rPr>
      <t>51332722T000007010285-炉林草〔2022〕185号四川省卡沙湖省级自然保护区建设和野生动植物（界碑）项目质保金尾款</t>
    </r>
  </si>
  <si>
    <r>
      <rPr>
        <sz val="11"/>
        <rFont val="宋体"/>
        <charset val="134"/>
      </rPr>
      <t>51332722T000007029268-草原队伍建设技能</t>
    </r>
  </si>
  <si>
    <r>
      <rPr>
        <sz val="11"/>
        <rFont val="宋体"/>
        <charset val="134"/>
      </rPr>
      <t>51332722T000007338038-炉林草﹝2022﹞254号炉霍县2018年川西高原生态脆弱区综合治理项目（合作社）苗木</t>
    </r>
  </si>
  <si>
    <r>
      <rPr>
        <sz val="11"/>
        <rFont val="宋体"/>
        <charset val="134"/>
      </rPr>
      <t>51332722T000007385309-炉林草〔22〕240号2020年退牧还草工程招标代理费</t>
    </r>
  </si>
  <si>
    <r>
      <rPr>
        <sz val="11"/>
        <rFont val="宋体"/>
        <charset val="134"/>
      </rPr>
      <t>51332722T000007408277-炉霍县林地保护利用规划</t>
    </r>
  </si>
  <si>
    <r>
      <rPr>
        <sz val="11"/>
        <rFont val="宋体"/>
        <charset val="134"/>
      </rPr>
      <t>51332722T000007408415-炉霍县火源探测器购置项目</t>
    </r>
  </si>
  <si>
    <r>
      <rPr>
        <sz val="11"/>
        <rFont val="宋体"/>
        <charset val="134"/>
      </rPr>
      <t>51332722T000007470378-林草325号炉霍县2018年国家重点生态功能区转移支付炉霍县川西高原生态脆弱区综合治理项目（宜木合作社部分）</t>
    </r>
  </si>
  <si>
    <r>
      <rPr>
        <sz val="11"/>
        <rFont val="宋体"/>
        <charset val="134"/>
      </rPr>
      <t>51332722T000007470406-林草324号炉霍县2018年国家重点生态功能区转移支付炉霍县川西高原生态脆弱区综合治理项目（充古合作社部分）</t>
    </r>
  </si>
  <si>
    <r>
      <rPr>
        <sz val="11"/>
        <rFont val="宋体"/>
        <charset val="134"/>
      </rPr>
      <t>51332723T000007578880-炉霍县2020年省级林业草原生态保护恢复专项资金-草原固定监测点建设项目质保金</t>
    </r>
  </si>
  <si>
    <r>
      <rPr>
        <sz val="11"/>
        <rFont val="宋体"/>
        <charset val="134"/>
      </rPr>
      <t>51332723T000007689672-炉霍县林业和草原局泥巴管护站建设项目监理费</t>
    </r>
  </si>
  <si>
    <r>
      <rPr>
        <sz val="11"/>
        <rFont val="宋体"/>
        <charset val="134"/>
      </rPr>
      <t>51332723T000007689796-2020年中央财政林业改革发展资金--炉霍鲜水河国家湿地公园（试点）湿地生态保护恢复项目审计费</t>
    </r>
  </si>
  <si>
    <r>
      <rPr>
        <sz val="11"/>
        <rFont val="宋体"/>
        <charset val="134"/>
      </rPr>
      <t>51332723T000007695200-炉霍县林业和草原局生态护林员区域划分工作资金</t>
    </r>
  </si>
  <si>
    <r>
      <rPr>
        <sz val="11"/>
        <rFont val="宋体"/>
        <charset val="134"/>
      </rPr>
      <t>51332723T000007904197-炉霍县2020年退牧还草工程审计竣工结算款</t>
    </r>
  </si>
  <si>
    <r>
      <rPr>
        <sz val="11"/>
        <rFont val="宋体"/>
        <charset val="134"/>
      </rPr>
      <t>51332723T000007904799-2019年炉霍县天保工程二期公益林建设人工造林、封山育林项目</t>
    </r>
  </si>
  <si>
    <r>
      <rPr>
        <sz val="11"/>
        <rFont val="宋体"/>
        <charset val="134"/>
      </rPr>
      <t>51332723T000007904850-2020年炉霍县天保工程二期公益林建设人工造林封山育林项目</t>
    </r>
  </si>
  <si>
    <r>
      <rPr>
        <sz val="11"/>
        <rFont val="宋体"/>
        <charset val="134"/>
      </rPr>
      <t>51332723T000007968319-2018年国家重点生态功能区转移支付炉霍县川西高原生态脆弱区综合治理项目</t>
    </r>
  </si>
  <si>
    <r>
      <rPr>
        <sz val="11"/>
        <rFont val="宋体"/>
        <charset val="134"/>
      </rPr>
      <t>51332723T000008038229-炉霍县2019年退化草原人工种草生态修复试点-退化草地治理与天然草原改良和草原鼠虫害防治项目（第一包）采购项目质量保证金</t>
    </r>
  </si>
  <si>
    <r>
      <rPr>
        <sz val="11"/>
        <rFont val="宋体"/>
        <charset val="134"/>
      </rPr>
      <t>51332723T000008287833-炉霍县2019年川西北沙化治理项目</t>
    </r>
  </si>
  <si>
    <r>
      <rPr>
        <sz val="11"/>
        <rFont val="宋体"/>
        <charset val="134"/>
      </rPr>
      <t>51332723T000008291530-炉霍县2019年生态扶贫项目---雅德乡小安批村生态修复</t>
    </r>
  </si>
  <si>
    <r>
      <rPr>
        <sz val="11"/>
        <rFont val="宋体"/>
        <charset val="134"/>
      </rPr>
      <t>51332723T000008291594-炉霍县2019年生态扶贫项目---洛秋易日村生态修复</t>
    </r>
  </si>
  <si>
    <r>
      <rPr>
        <sz val="11"/>
        <rFont val="宋体"/>
        <charset val="134"/>
      </rPr>
      <t>51332723T000008291719-炉霍县2019年生态扶贫项目---斯木乡尤斯生态修复</t>
    </r>
  </si>
  <si>
    <r>
      <rPr>
        <sz val="11"/>
        <rFont val="宋体"/>
        <charset val="134"/>
      </rPr>
      <t>51332723T000008669469-炉霍县2020年退牧还草工程监理服务费</t>
    </r>
  </si>
  <si>
    <r>
      <rPr>
        <sz val="11"/>
        <rFont val="宋体"/>
        <charset val="134"/>
      </rPr>
      <t>51332723T000008679024-炉霍县2020年退牧还草工程质量保证金</t>
    </r>
  </si>
  <si>
    <r>
      <rPr>
        <sz val="11"/>
        <rFont val="宋体"/>
        <charset val="134"/>
      </rPr>
      <t>51332723T000008683437-炉霍县2020年退牧还草工程审计决算服务费</t>
    </r>
  </si>
  <si>
    <r>
      <rPr>
        <sz val="11"/>
        <rFont val="宋体"/>
        <charset val="134"/>
      </rPr>
      <t>51332723T000008683628-炉霍县2019年退化草原人工种草生态修复试点-退花草地与天然草原改良和草原鼠虫害防治项目</t>
    </r>
  </si>
  <si>
    <r>
      <rPr>
        <sz val="11"/>
        <rFont val="宋体"/>
        <charset val="134"/>
      </rPr>
      <t>51332723T000008734089-炉霍县2018年国家重点生态功能区转移支付川西高原生态脆弱区综合治理项目</t>
    </r>
  </si>
  <si>
    <r>
      <rPr>
        <sz val="11"/>
        <rFont val="宋体"/>
        <charset val="134"/>
      </rPr>
      <t>110102-炉霍县林业和草原局检查站</t>
    </r>
  </si>
  <si>
    <r>
      <rPr>
        <sz val="11"/>
        <rFont val="宋体"/>
        <charset val="134"/>
      </rPr>
      <t>51332722T000005992356-森林火灾风险普查</t>
    </r>
  </si>
  <si>
    <t>111001-炉霍县水利局机关</t>
  </si>
  <si>
    <r>
      <rPr>
        <sz val="11"/>
        <rFont val="宋体"/>
        <charset val="134"/>
      </rPr>
      <t>51332722T000005327100-宗麦乡生根寺铅丝笼堡坎工程、朱倭镇虾扎村铅丝笼堡坎工程尾款及质保金</t>
    </r>
  </si>
  <si>
    <r>
      <rPr>
        <sz val="11"/>
        <rFont val="宋体"/>
        <charset val="134"/>
      </rPr>
      <t>51332722T000005378055-宜木乡独马小流域综合治理工程造价费</t>
    </r>
  </si>
  <si>
    <r>
      <rPr>
        <sz val="11"/>
        <rFont val="宋体"/>
        <charset val="134"/>
      </rPr>
      <t>51332722T000005392971-斯木镇吉绒村铅丝笼堡坎工程完工结算审核费</t>
    </r>
  </si>
  <si>
    <r>
      <rPr>
        <sz val="11"/>
        <rFont val="宋体"/>
        <charset val="134"/>
      </rPr>
      <t>51332722T000005997530-宜木乡独马小流域水土流失综合治理工程财务决算费</t>
    </r>
  </si>
  <si>
    <r>
      <rPr>
        <sz val="11"/>
        <rFont val="宋体"/>
        <charset val="134"/>
      </rPr>
      <t>51332722T000005997665-宜木乡独马村河堤堡坎工程工程监理费</t>
    </r>
  </si>
  <si>
    <r>
      <rPr>
        <sz val="11"/>
        <rFont val="宋体"/>
        <charset val="134"/>
      </rPr>
      <t>51332722T000005997703-朱倭镇觉汝村铅丝笼堡坎工程监理费</t>
    </r>
  </si>
  <si>
    <r>
      <rPr>
        <sz val="11"/>
        <rFont val="宋体"/>
        <charset val="134"/>
      </rPr>
      <t>51332722T000005997752-宜木乡独马小流域水土流失综合治理工程监理费</t>
    </r>
  </si>
  <si>
    <r>
      <rPr>
        <sz val="11"/>
        <rFont val="宋体"/>
        <charset val="134"/>
      </rPr>
      <t>51332722T000005997855-宜木乡独马河堤堡坎工程质量检测费</t>
    </r>
  </si>
  <si>
    <r>
      <rPr>
        <sz val="11"/>
        <rFont val="宋体"/>
        <charset val="134"/>
      </rPr>
      <t>51332722T000005997970-仁达乡格色村三组饮水改造工程财务决算费</t>
    </r>
  </si>
  <si>
    <r>
      <rPr>
        <sz val="11"/>
        <rFont val="宋体"/>
        <charset val="134"/>
      </rPr>
      <t>51332722T000005998011-瓦达上下街村安全饮水巩固工程财务决算费</t>
    </r>
  </si>
  <si>
    <r>
      <rPr>
        <sz val="11"/>
        <rFont val="宋体"/>
        <charset val="134"/>
      </rPr>
      <t>51332722T000005998114-斯木吉绒村铅丝笼堡坎工程监理费</t>
    </r>
  </si>
  <si>
    <r>
      <rPr>
        <sz val="11"/>
        <rFont val="宋体"/>
        <charset val="134"/>
      </rPr>
      <t>51332722T000006145539-2019年脱贫攻坚“两不愁、三保障”大排查安全饮水“回头看回头帮”工程项目招标代理费</t>
    </r>
  </si>
  <si>
    <r>
      <rPr>
        <sz val="11"/>
        <rFont val="宋体"/>
        <charset val="134"/>
      </rPr>
      <t>51332722T000006145560-宜木乡虾拉托村安全饮水提质增效工程水保补偿费</t>
    </r>
  </si>
  <si>
    <r>
      <rPr>
        <sz val="11"/>
        <rFont val="宋体"/>
        <charset val="134"/>
      </rPr>
      <t>51332722T000006145603-宜木乡虾拉托村安全饮水提质增效工程质量检测费</t>
    </r>
  </si>
  <si>
    <r>
      <rPr>
        <sz val="11"/>
        <rFont val="宋体"/>
        <charset val="134"/>
      </rPr>
      <t>51332722T000006189060-炉霍水利局办公大楼购买设施设备补助资金</t>
    </r>
  </si>
  <si>
    <r>
      <rPr>
        <sz val="11"/>
        <rFont val="宋体"/>
        <charset val="134"/>
      </rPr>
      <t>51332722T000006354580-充古乡阿都村太阳能泵站设备采购项目质保金</t>
    </r>
  </si>
  <si>
    <r>
      <rPr>
        <sz val="11"/>
        <rFont val="宋体"/>
        <charset val="134"/>
      </rPr>
      <t>51332722T000006401205-炉霍县第一次水旱灾害综合风险普查经费资金</t>
    </r>
  </si>
  <si>
    <r>
      <rPr>
        <sz val="11"/>
        <rFont val="宋体"/>
        <charset val="134"/>
      </rPr>
      <t>51332722T000006418489-炉霍县县级河长管河流、一河一策、管理保护方案编制服务</t>
    </r>
  </si>
  <si>
    <r>
      <rPr>
        <sz val="11"/>
        <rFont val="宋体"/>
        <charset val="134"/>
      </rPr>
      <t>51332722T000006535176-炉霍县城市超标洪水防御预案专项经费资金</t>
    </r>
  </si>
  <si>
    <r>
      <rPr>
        <sz val="11"/>
        <rFont val="宋体"/>
        <charset val="134"/>
      </rPr>
      <t>51332722T000006535179-炉霍县宜木乡虾拉托村安全饮水提质增效工程环境影响评价报告编制费</t>
    </r>
  </si>
  <si>
    <r>
      <rPr>
        <sz val="11"/>
        <rFont val="宋体"/>
        <charset val="134"/>
      </rPr>
      <t>51332722T000006535182-炉霍县宜木乡虾拉托村安全饮水提质增效工程水土保持方案技术咨询费</t>
    </r>
  </si>
  <si>
    <r>
      <rPr>
        <sz val="11"/>
        <rFont val="宋体"/>
        <charset val="134"/>
      </rPr>
      <t>51332722T000006535185-炉霍县宜木乡独马村河堤堡坎工程环境影响评价报告编制费</t>
    </r>
  </si>
  <si>
    <r>
      <rPr>
        <sz val="11"/>
        <rFont val="宋体"/>
        <charset val="134"/>
      </rPr>
      <t>51332722T000006535190-炉霍县宜木乡独马村河堤堡坎工程水土保持方案技术咨询费</t>
    </r>
  </si>
  <si>
    <r>
      <rPr>
        <sz val="11"/>
        <rFont val="宋体"/>
        <charset val="134"/>
      </rPr>
      <t>51332722T000006535193-炉霍县饮用水水源地保护工程造价咨询费</t>
    </r>
  </si>
  <si>
    <r>
      <rPr>
        <sz val="11"/>
        <rFont val="宋体"/>
        <charset val="134"/>
      </rPr>
      <t>51332722T000006535196-炉霍县饮用水水源地保护工程实施方案勘察设计费</t>
    </r>
  </si>
  <si>
    <r>
      <rPr>
        <sz val="11"/>
        <rFont val="宋体"/>
        <charset val="134"/>
      </rPr>
      <t>51332722T000006535206-雅德乡降达村河滩护岸工程建设费用</t>
    </r>
  </si>
  <si>
    <r>
      <rPr>
        <sz val="11"/>
        <rFont val="宋体"/>
        <charset val="134"/>
      </rPr>
      <t>51332722T000006551336-泥巴乡乃衣村、呷巴村防洪治理工程监理费</t>
    </r>
  </si>
  <si>
    <r>
      <rPr>
        <sz val="11"/>
        <rFont val="宋体"/>
        <charset val="134"/>
      </rPr>
      <t>51332722T000006650209-炉霍县饮用水水源地保护工程审计费</t>
    </r>
  </si>
  <si>
    <r>
      <rPr>
        <sz val="11"/>
        <rFont val="宋体"/>
        <charset val="134"/>
      </rPr>
      <t>51332722T000006650290-炉霍县宜木乡独马小流域水土流失综合治理工程招标代理费</t>
    </r>
  </si>
  <si>
    <r>
      <rPr>
        <sz val="11"/>
        <rFont val="宋体"/>
        <charset val="134"/>
      </rPr>
      <t>51332722T000006651548-炉霍县斯木镇吉绒村铅丝笼堡坎工程财务决算费</t>
    </r>
  </si>
  <si>
    <r>
      <rPr>
        <sz val="11"/>
        <rFont val="宋体"/>
        <charset val="134"/>
      </rPr>
      <t>51332722T000006651742-炉霍县仁达乡易日沟河湖管理范围划定方案编制服务项目尾款</t>
    </r>
  </si>
  <si>
    <r>
      <rPr>
        <sz val="11"/>
        <rFont val="宋体"/>
        <charset val="134"/>
      </rPr>
      <t>51332722T000006680786-炉霍县水利局农村饮水安全巩固提升工程</t>
    </r>
  </si>
  <si>
    <r>
      <rPr>
        <sz val="11"/>
        <rFont val="宋体"/>
        <charset val="134"/>
      </rPr>
      <t>51332722T000006720576-2020年更知、旦都、雅德饮水安全巩固提升工程项目监理服务费</t>
    </r>
  </si>
  <si>
    <r>
      <rPr>
        <sz val="11"/>
        <rFont val="宋体"/>
        <charset val="134"/>
      </rPr>
      <t>51332722T000006720632-炉霍县仁达乡格色村三组、瓦达上下街、雅德乡小安批村提升工程监理费</t>
    </r>
  </si>
  <si>
    <r>
      <rPr>
        <sz val="11"/>
        <rFont val="宋体"/>
        <charset val="134"/>
      </rPr>
      <t>51332722T000006753214-炉霍县2019年第二批农村饮水安全巩固提升工程</t>
    </r>
  </si>
  <si>
    <r>
      <rPr>
        <sz val="11"/>
        <rFont val="宋体"/>
        <charset val="134"/>
      </rPr>
      <t>51332722T000006753249-炉霍县饮用水水源保护工程监理费</t>
    </r>
  </si>
  <si>
    <r>
      <rPr>
        <sz val="11"/>
        <rFont val="宋体"/>
        <charset val="134"/>
      </rPr>
      <t>51332722T000006753271-炉霍县洛秋乡然玛贡村安全饮水巩固提升工程监理费</t>
    </r>
  </si>
  <si>
    <r>
      <rPr>
        <sz val="11"/>
        <rFont val="宋体"/>
        <charset val="134"/>
      </rPr>
      <t>51332722T000006753299-炉霍县宗麦乡深水井建设工程监理费</t>
    </r>
  </si>
  <si>
    <r>
      <rPr>
        <sz val="11"/>
        <rFont val="宋体"/>
        <charset val="134"/>
      </rPr>
      <t>51332722T000006753396-炉霍县2019年脱贫攻坚”两不愁、三保障“大排查安全项目财务决算费</t>
    </r>
  </si>
  <si>
    <r>
      <rPr>
        <sz val="11"/>
        <rFont val="宋体"/>
        <charset val="134"/>
      </rPr>
      <t>51332722T000006785267-炉霍县宜木独马村河堤堡坎工程水土保偿费</t>
    </r>
  </si>
  <si>
    <r>
      <rPr>
        <sz val="11"/>
        <rFont val="宋体"/>
        <charset val="134"/>
      </rPr>
      <t>51332722T000006841911-2020年宜木乡虾拉沱安全饮水提质增效工程</t>
    </r>
  </si>
  <si>
    <r>
      <rPr>
        <sz val="11"/>
        <rFont val="宋体"/>
        <charset val="134"/>
      </rPr>
      <t>51332722T000006854195-2022年采砂实施方案编制费</t>
    </r>
  </si>
  <si>
    <r>
      <rPr>
        <sz val="11"/>
        <rFont val="宋体"/>
        <charset val="134"/>
      </rPr>
      <t>51332722T000006880405-购置山洪灾害危险区责任人设施设备</t>
    </r>
  </si>
  <si>
    <r>
      <rPr>
        <sz val="11"/>
        <rFont val="宋体"/>
        <charset val="134"/>
      </rPr>
      <t>51332722T000006889364-更知乡知日玛二村饮水工程管道开挖回填补助款</t>
    </r>
  </si>
  <si>
    <r>
      <rPr>
        <sz val="11"/>
        <rFont val="宋体"/>
        <charset val="134"/>
      </rPr>
      <t>51332722T000006921853-2022年度水旱灾害防御经费</t>
    </r>
  </si>
  <si>
    <r>
      <rPr>
        <sz val="11"/>
        <rFont val="宋体"/>
        <charset val="134"/>
      </rPr>
      <t>51332722T000006925601-2022年炉霍县河长制办公经费</t>
    </r>
  </si>
  <si>
    <r>
      <rPr>
        <sz val="11"/>
        <rFont val="宋体"/>
        <charset val="134"/>
      </rPr>
      <t>51332722T000006966598-炉霍县罗柯（炉霍段）河湖健康评价编制项目</t>
    </r>
  </si>
  <si>
    <r>
      <rPr>
        <sz val="11"/>
        <rFont val="宋体"/>
        <charset val="134"/>
      </rPr>
      <t>51332722T000006968253-炉霍县斯木镇吉绒村铅丝笼堡坎建设工程</t>
    </r>
  </si>
  <si>
    <r>
      <rPr>
        <sz val="11"/>
        <rFont val="宋体"/>
        <charset val="134"/>
      </rPr>
      <t>51332722T000007129248-炉霍县仁达乡易日沟河湖健康评价项目方案编制费</t>
    </r>
  </si>
  <si>
    <r>
      <rPr>
        <sz val="11"/>
        <rFont val="宋体"/>
        <charset val="134"/>
      </rPr>
      <t>51332722T000007141192-炉霍县宜木乡独马村河堤堡坎工程招标代理费</t>
    </r>
  </si>
  <si>
    <r>
      <rPr>
        <sz val="11"/>
        <rFont val="宋体"/>
        <charset val="134"/>
      </rPr>
      <t>51332722T000007141501-炉霍县2020年财政专项扶贫第一批水利项目技术审查费</t>
    </r>
  </si>
  <si>
    <r>
      <rPr>
        <sz val="11"/>
        <rFont val="宋体"/>
        <charset val="134"/>
      </rPr>
      <t>51332722T000007179548-炉霍县易日河水利工程重大设计变更段勘察费</t>
    </r>
  </si>
  <si>
    <r>
      <rPr>
        <sz val="11"/>
        <rFont val="宋体"/>
        <charset val="134"/>
      </rPr>
      <t>51332722T000007179621-炉霍县易日河水利工程重大设计变更段设计费</t>
    </r>
  </si>
  <si>
    <r>
      <rPr>
        <sz val="11"/>
        <rFont val="宋体"/>
        <charset val="134"/>
      </rPr>
      <t>51332723T000008249728-退还虾拉沱老桥头砂场砂石资源管理费押金</t>
    </r>
  </si>
  <si>
    <r>
      <rPr>
        <sz val="11"/>
        <rFont val="宋体"/>
        <charset val="134"/>
      </rPr>
      <t>51332723T000008610699-炉霍县仁达乡易日沟提防工程环评影响评价报告费</t>
    </r>
  </si>
  <si>
    <r>
      <rPr>
        <sz val="11"/>
        <rFont val="宋体"/>
        <charset val="134"/>
      </rPr>
      <t>51332723T000008638498-达曲河炉霍县段县中学河段及城区电站库区疏浚工程涉河实施方案编制费</t>
    </r>
  </si>
  <si>
    <r>
      <rPr>
        <sz val="11"/>
        <rFont val="宋体"/>
        <charset val="134"/>
      </rPr>
      <t>51332723T000008719665-炉霍县仁达乡扒里村太阳能泵站项目（前期费）</t>
    </r>
  </si>
  <si>
    <r>
      <rPr>
        <sz val="11"/>
        <rFont val="宋体"/>
        <charset val="134"/>
      </rPr>
      <t>51332723T000008720356-卡娘乡杜瓦村饮水工程补助款</t>
    </r>
  </si>
  <si>
    <r>
      <rPr>
        <sz val="11"/>
        <rFont val="宋体"/>
        <charset val="134"/>
      </rPr>
      <t>51332723T000008723613-炉霍县老则柯河健康评价编制费</t>
    </r>
  </si>
  <si>
    <r>
      <rPr>
        <sz val="11"/>
        <rFont val="宋体"/>
        <charset val="134"/>
      </rPr>
      <t>51332723T000008732493-炉霍县25条河河湖划界工程</t>
    </r>
  </si>
  <si>
    <r>
      <rPr>
        <sz val="11"/>
        <rFont val="宋体"/>
        <charset val="134"/>
      </rPr>
      <t>51332723T000008734106-2023年度采砂实施方案编制费</t>
    </r>
  </si>
  <si>
    <r>
      <rPr>
        <sz val="11"/>
        <rFont val="宋体"/>
        <charset val="134"/>
      </rPr>
      <t>51332723T000008734751-2023年-2027年采砂规划编制费</t>
    </r>
  </si>
  <si>
    <r>
      <rPr>
        <sz val="11"/>
        <rFont val="宋体"/>
        <charset val="134"/>
      </rPr>
      <t>51332723T000008737437-更换防汛减灾“两张图预案”公示牌河明白卡、通信费</t>
    </r>
  </si>
  <si>
    <r>
      <rPr>
        <sz val="11"/>
        <rFont val="宋体"/>
        <charset val="134"/>
      </rPr>
      <t>51332723T000008738022-2022年河湖划界应用平台APP编制费</t>
    </r>
  </si>
  <si>
    <t>112001-炉霍县农牧农村和科技局机关</t>
  </si>
  <si>
    <r>
      <rPr>
        <sz val="11"/>
        <rFont val="宋体"/>
        <charset val="134"/>
      </rPr>
      <t>51332722T000000357279-科普经费</t>
    </r>
  </si>
  <si>
    <r>
      <rPr>
        <sz val="11"/>
        <rFont val="宋体"/>
        <charset val="134"/>
      </rPr>
      <t>51332722T000000357919-农产品质量安全经费</t>
    </r>
  </si>
  <si>
    <r>
      <rPr>
        <sz val="11"/>
        <rFont val="宋体"/>
        <charset val="134"/>
      </rPr>
      <t>51332722T000000357987-农业政策保险</t>
    </r>
  </si>
  <si>
    <r>
      <rPr>
        <sz val="11"/>
        <rFont val="宋体"/>
        <charset val="134"/>
      </rPr>
      <t>51332722T000000358568-非洲猪瘟防治经费</t>
    </r>
  </si>
  <si>
    <r>
      <rPr>
        <sz val="11"/>
        <rFont val="宋体"/>
        <charset val="134"/>
      </rPr>
      <t>51332722T000000358665-动物检疫经费</t>
    </r>
  </si>
  <si>
    <r>
      <rPr>
        <sz val="11"/>
        <rFont val="宋体"/>
        <charset val="134"/>
      </rPr>
      <t>51332722T000000358820-流行病学调查经费</t>
    </r>
  </si>
  <si>
    <r>
      <rPr>
        <sz val="11"/>
        <rFont val="宋体"/>
        <charset val="134"/>
      </rPr>
      <t>51332722T000000358925-包虫病防治经费</t>
    </r>
  </si>
  <si>
    <r>
      <rPr>
        <sz val="11"/>
        <rFont val="宋体"/>
        <charset val="134"/>
      </rPr>
      <t>51332722T000005195072-紫薯马铃薯及露地蔬菜种植基地围栏建设补贴资金</t>
    </r>
  </si>
  <si>
    <r>
      <rPr>
        <sz val="11"/>
        <rFont val="宋体"/>
        <charset val="134"/>
      </rPr>
      <t>51332722T000006032007-财政奖补资金</t>
    </r>
  </si>
  <si>
    <r>
      <rPr>
        <sz val="11"/>
        <rFont val="宋体"/>
        <charset val="134"/>
      </rPr>
      <t>51332722T000006106597-厕所革命</t>
    </r>
  </si>
  <si>
    <r>
      <rPr>
        <sz val="11"/>
        <rFont val="宋体"/>
        <charset val="134"/>
      </rPr>
      <t>51332722T000006197789-炉霍县现代农业产业园区提升工程仁达乡勒格村黑枸杞种植费</t>
    </r>
  </si>
  <si>
    <r>
      <rPr>
        <sz val="11"/>
        <rFont val="宋体"/>
        <charset val="134"/>
      </rPr>
      <t>51332722T000006360813-2020年县级供销社为农服务中心房屋改造工程质保金</t>
    </r>
  </si>
  <si>
    <r>
      <rPr>
        <sz val="11"/>
        <rFont val="宋体"/>
        <charset val="134"/>
      </rPr>
      <t>51332722T000006560546-新办公楼办公设施设备购置</t>
    </r>
  </si>
  <si>
    <r>
      <rPr>
        <sz val="11"/>
        <rFont val="宋体"/>
        <charset val="134"/>
      </rPr>
      <t>51332722T000006618948-高原特色牦牛畜产品开发项目</t>
    </r>
  </si>
  <si>
    <r>
      <rPr>
        <sz val="11"/>
        <rFont val="宋体"/>
        <charset val="134"/>
      </rPr>
      <t>51332722T000006633898-炉霍县雅德乡格鲁村，降达村护河围栏建设项目</t>
    </r>
  </si>
  <si>
    <r>
      <rPr>
        <sz val="11"/>
        <rFont val="宋体"/>
        <charset val="134"/>
      </rPr>
      <t>51332722T000006670266-炉霍县现代农业产业园区提升工程乡村振兴庭院经济蔬菜大棚质保金</t>
    </r>
  </si>
  <si>
    <r>
      <rPr>
        <sz val="11"/>
        <rFont val="宋体"/>
        <charset val="134"/>
      </rPr>
      <t>51332722T000006675353-牦牛标准化适度规模发展项目</t>
    </r>
  </si>
  <si>
    <r>
      <rPr>
        <sz val="11"/>
        <rFont val="宋体"/>
        <charset val="134"/>
      </rPr>
      <t>51332722T000006766674-炉霍县蕨麻试验种植</t>
    </r>
  </si>
  <si>
    <r>
      <rPr>
        <sz val="11"/>
        <rFont val="宋体"/>
        <charset val="134"/>
      </rPr>
      <t>51332722T000006793614-2021年炉霍县牲畜集中定点屠宰场建设工程项目</t>
    </r>
  </si>
  <si>
    <r>
      <rPr>
        <sz val="11"/>
        <rFont val="宋体"/>
        <charset val="134"/>
      </rPr>
      <t>51332722T000006850659-雅德乡2021年7月望果节耕地占用青苗补偿</t>
    </r>
  </si>
  <si>
    <r>
      <rPr>
        <sz val="11"/>
        <rFont val="宋体"/>
        <charset val="134"/>
      </rPr>
      <t>51332722T000006851018-炉霍县2019年基层农技推广机构能力建设项目-三四区综合服务站房屋维修及厨房建设</t>
    </r>
  </si>
  <si>
    <r>
      <rPr>
        <sz val="11"/>
        <rFont val="宋体"/>
        <charset val="134"/>
      </rPr>
      <t>51332722T000006894379-2022年长江禁捕项目</t>
    </r>
  </si>
  <si>
    <r>
      <rPr>
        <sz val="11"/>
        <rFont val="宋体"/>
        <charset val="134"/>
      </rPr>
      <t>51332722T000006968585-2019年高标农田建设项目质保金</t>
    </r>
  </si>
  <si>
    <r>
      <rPr>
        <sz val="11"/>
        <rFont val="宋体"/>
        <charset val="134"/>
      </rPr>
      <t>51332722T000007013002-c区露地蔬菜基地道路及水渠建设</t>
    </r>
  </si>
  <si>
    <r>
      <rPr>
        <sz val="11"/>
        <rFont val="宋体"/>
        <charset val="134"/>
      </rPr>
      <t>51332722T000007114367-炉霍县2019年现代农业园区藏式凉亭工程</t>
    </r>
  </si>
  <si>
    <r>
      <rPr>
        <sz val="11"/>
        <rFont val="宋体"/>
        <charset val="134"/>
      </rPr>
      <t>51332722T000007299643-炉霍县农药包装废弃物回收处置工作经费</t>
    </r>
  </si>
  <si>
    <r>
      <rPr>
        <sz val="11"/>
        <rFont val="宋体"/>
        <charset val="134"/>
      </rPr>
      <t>51332722T000007408075-《鲜水河“农业金谷”炉霍现代农业产业示范区发展规划》服务费</t>
    </r>
  </si>
  <si>
    <r>
      <rPr>
        <sz val="11"/>
        <rFont val="宋体"/>
        <charset val="134"/>
      </rPr>
      <t>51332722T000007416119-2018年斯木镇中心供销房屋建设工程及设备采购项目竣工财务决算审计费</t>
    </r>
  </si>
  <si>
    <r>
      <rPr>
        <sz val="11"/>
        <rFont val="宋体"/>
        <charset val="134"/>
      </rPr>
      <t>51332723T000007786256-新型油菜除草剂试验项目</t>
    </r>
  </si>
  <si>
    <r>
      <rPr>
        <sz val="11"/>
        <rFont val="宋体"/>
        <charset val="134"/>
      </rPr>
      <t>51332723T000007956149-炉霍县2019—2020年高标准农田管护资金</t>
    </r>
  </si>
  <si>
    <r>
      <rPr>
        <sz val="11"/>
        <rFont val="宋体"/>
        <charset val="134"/>
      </rPr>
      <t>51332723T000008529811-2021年五改三建及入户路项目前期费及缺口资金</t>
    </r>
  </si>
  <si>
    <r>
      <rPr>
        <sz val="11"/>
        <rFont val="宋体"/>
        <charset val="134"/>
      </rPr>
      <t>51332723T000008638529-炉霍县农业外来入侵物种普查工作</t>
    </r>
  </si>
  <si>
    <r>
      <rPr>
        <sz val="11"/>
        <rFont val="宋体"/>
        <charset val="134"/>
      </rPr>
      <t>51332723T000008643030-炉霍县蔬菜保供基地C区复耕复垦项目</t>
    </r>
  </si>
  <si>
    <r>
      <rPr>
        <sz val="11"/>
        <rFont val="宋体"/>
        <charset val="134"/>
      </rPr>
      <t>51332723T000008737691-2022年冬青稞试验示范</t>
    </r>
  </si>
  <si>
    <r>
      <rPr>
        <sz val="11"/>
        <rFont val="宋体"/>
        <charset val="134"/>
      </rPr>
      <t>51332723T000008738578-炉霍县牦牛产业集群建设方案编制服务费</t>
    </r>
  </si>
  <si>
    <t>113001-炉霍县自然资源局机关</t>
  </si>
  <si>
    <r>
      <rPr>
        <sz val="11"/>
        <rFont val="宋体"/>
        <charset val="134"/>
      </rPr>
      <t>51332722T000000359563-卫片执法</t>
    </r>
  </si>
  <si>
    <r>
      <rPr>
        <sz val="11"/>
        <rFont val="宋体"/>
        <charset val="134"/>
      </rPr>
      <t>51332722T000000359572-耕地动态监测</t>
    </r>
  </si>
  <si>
    <r>
      <rPr>
        <sz val="11"/>
        <rFont val="宋体"/>
        <charset val="134"/>
      </rPr>
      <t>51332722T000006016575-炉霍县乡镇级片区国土空间总体规划编制项目</t>
    </r>
  </si>
  <si>
    <r>
      <rPr>
        <sz val="11"/>
        <rFont val="宋体"/>
        <charset val="134"/>
      </rPr>
      <t>51332722T000006016783-炉霍县国土空间生态修复规划编制工作采购项目</t>
    </r>
  </si>
  <si>
    <r>
      <rPr>
        <sz val="11"/>
        <rFont val="宋体"/>
        <charset val="134"/>
      </rPr>
      <t>51332722T000006158774-炉霍县霍尔大道东干段望果大桥、城东市政基础设施建设项目、屠宰场、鲜水源旅游基础设施项目测绘、报件、调规采购项目</t>
    </r>
  </si>
  <si>
    <r>
      <rPr>
        <sz val="11"/>
        <rFont val="宋体"/>
        <charset val="134"/>
      </rPr>
      <t>51332722T000006583820-新增建设用地有偿使用费（三完小学学生宿舍楼）</t>
    </r>
  </si>
  <si>
    <r>
      <rPr>
        <sz val="11"/>
        <rFont val="宋体"/>
        <charset val="134"/>
      </rPr>
      <t>51332722T000006650658-矿产资源规划（2021-2025）编制工作</t>
    </r>
  </si>
  <si>
    <r>
      <rPr>
        <sz val="11"/>
        <rFont val="宋体"/>
        <charset val="134"/>
      </rPr>
      <t>51332722T000006724842-城乡建设用地增减挂钩节余指标跨省域调剂资金</t>
    </r>
  </si>
  <si>
    <r>
      <rPr>
        <sz val="11"/>
        <rFont val="宋体"/>
        <charset val="134"/>
      </rPr>
      <t>51332722T000006899486-沿河西街片区旧城城市棚户区改造综合发展项目建筑指标调整论证编制</t>
    </r>
  </si>
  <si>
    <r>
      <rPr>
        <sz val="11"/>
        <rFont val="宋体"/>
        <charset val="134"/>
      </rPr>
      <t>51332722T000006899523-新都镇建设路灵龙路交叉口（现交通局）土地评估</t>
    </r>
  </si>
  <si>
    <r>
      <rPr>
        <sz val="11"/>
        <rFont val="宋体"/>
        <charset val="134"/>
      </rPr>
      <t>51332722T000006899594-炉霍县2021年第一批次建设用地长期使用林地可行性报告编制</t>
    </r>
  </si>
  <si>
    <r>
      <rPr>
        <sz val="11"/>
        <rFont val="宋体"/>
        <charset val="134"/>
      </rPr>
      <t>51332722T000006903891-炉霍县城镇标定地价制定、集体建设用地基准地价制定、农用地基准地价制定、中心城区基准地价工作服务采购项目</t>
    </r>
  </si>
  <si>
    <r>
      <rPr>
        <sz val="11"/>
        <rFont val="宋体"/>
        <charset val="134"/>
      </rPr>
      <t>51332722T000007001347-砂金矿2018年矿山地质环境恢复工程项目审计结算编制费</t>
    </r>
  </si>
  <si>
    <r>
      <rPr>
        <sz val="11"/>
        <rFont val="宋体"/>
        <charset val="134"/>
      </rPr>
      <t>51332722T000007152111-炉霍县地质灾害风险调查评价</t>
    </r>
  </si>
  <si>
    <r>
      <rPr>
        <sz val="11"/>
        <rFont val="宋体"/>
        <charset val="134"/>
      </rPr>
      <t>51332722T000007298998-寿灵寺未来佛殿后侧滑坡纳入地质灾害应急抢险救灾工程项目</t>
    </r>
  </si>
  <si>
    <r>
      <rPr>
        <sz val="11"/>
        <rFont val="宋体"/>
        <charset val="134"/>
      </rPr>
      <t>51332723T000008443231-2022年汛期地质灾害督导和技术服务</t>
    </r>
  </si>
  <si>
    <r>
      <rPr>
        <sz val="11"/>
        <rFont val="宋体"/>
        <charset val="134"/>
      </rPr>
      <t>51332723T000008469553-炉霍县上罗科马乡沙冲沟泥石流林场沟泥石流喇嘛沟泥石流加依达牧民安置不稳定斜坡特大型治理</t>
    </r>
  </si>
  <si>
    <r>
      <rPr>
        <sz val="11"/>
        <rFont val="宋体"/>
        <charset val="134"/>
      </rPr>
      <t>51332723T000008469643-炉霍县青卡村泥石流、觉日寺1#沟泥石流、青角沟泥石流</t>
    </r>
  </si>
  <si>
    <r>
      <rPr>
        <sz val="11"/>
        <rFont val="宋体"/>
        <charset val="134"/>
      </rPr>
      <t>51332723T000008662250-汛期地灾防治工作资金</t>
    </r>
  </si>
  <si>
    <r>
      <rPr>
        <sz val="11"/>
        <rFont val="宋体"/>
        <charset val="134"/>
      </rPr>
      <t>51332723T000008662275-益娘村屠宰场评估费</t>
    </r>
  </si>
  <si>
    <r>
      <rPr>
        <sz val="11"/>
        <rFont val="宋体"/>
        <charset val="134"/>
      </rPr>
      <t>51332723T000008662284-四通砖厂纠纷案律师代理费</t>
    </r>
  </si>
  <si>
    <r>
      <rPr>
        <sz val="11"/>
        <rFont val="宋体"/>
        <charset val="134"/>
      </rPr>
      <t>51332723T000008662305-洛秋穷各村罗日吞卡不稳定斜坡治理工程</t>
    </r>
  </si>
  <si>
    <r>
      <rPr>
        <sz val="11"/>
        <rFont val="宋体"/>
        <charset val="134"/>
      </rPr>
      <t>51332723T000008720609-土地乱象整治工作经费</t>
    </r>
  </si>
  <si>
    <t>114001-炉霍县乡村振兴局机关</t>
  </si>
  <si>
    <r>
      <rPr>
        <sz val="11"/>
        <rFont val="宋体"/>
        <charset val="134"/>
      </rPr>
      <t>51332722T000000366416-防贫保</t>
    </r>
  </si>
  <si>
    <r>
      <rPr>
        <sz val="11"/>
        <rFont val="宋体"/>
        <charset val="134"/>
      </rPr>
      <t>51332722T000000366427-巩固脱贫攻坚与衔接乡村振兴工作经费</t>
    </r>
  </si>
  <si>
    <r>
      <rPr>
        <sz val="11"/>
        <rFont val="宋体"/>
        <charset val="134"/>
      </rPr>
      <t>51332722T000005915676-业务工作经费</t>
    </r>
  </si>
  <si>
    <r>
      <rPr>
        <sz val="11"/>
        <rFont val="宋体"/>
        <charset val="134"/>
      </rPr>
      <t>51332722T000006126397-新都镇益娘村民族团结进步新村</t>
    </r>
  </si>
  <si>
    <r>
      <rPr>
        <sz val="11"/>
        <rFont val="宋体"/>
        <charset val="134"/>
      </rPr>
      <t>51332722T000007299621-光伏扶贫电费补贴资金</t>
    </r>
  </si>
  <si>
    <r>
      <rPr>
        <sz val="11"/>
        <rFont val="宋体"/>
        <charset val="134"/>
      </rPr>
      <t>51332722T000007329408-新都镇益娘村民族团结进步新村审计费</t>
    </r>
  </si>
  <si>
    <r>
      <rPr>
        <sz val="11"/>
        <rFont val="宋体"/>
        <charset val="134"/>
      </rPr>
      <t>51332723T000008410068-扶贫资产管理服务采购项目</t>
    </r>
  </si>
  <si>
    <r>
      <rPr>
        <sz val="11"/>
        <rFont val="宋体"/>
        <charset val="134"/>
      </rPr>
      <t>51332723T000008668890-农村住房保障建设项目</t>
    </r>
  </si>
  <si>
    <t>115001-炉霍县发展和改革局机关</t>
  </si>
  <si>
    <r>
      <rPr>
        <sz val="11"/>
        <rFont val="宋体"/>
        <charset val="134"/>
      </rPr>
      <t>51332722T000000366377-项目前期经费</t>
    </r>
  </si>
  <si>
    <r>
      <rPr>
        <sz val="11"/>
        <rFont val="宋体"/>
        <charset val="134"/>
      </rPr>
      <t>51332722T000000366457-项目督查专项经费</t>
    </r>
  </si>
  <si>
    <r>
      <rPr>
        <sz val="11"/>
        <rFont val="宋体"/>
        <charset val="134"/>
      </rPr>
      <t>51332722T000000374166-项目集中开工仪式经费</t>
    </r>
  </si>
  <si>
    <r>
      <rPr>
        <sz val="11"/>
        <rFont val="宋体"/>
        <charset val="134"/>
      </rPr>
      <t>51332722T000006658902-炉霍县巩固拓展脱贫攻坚成果同乡村振兴有效衔接规划编制费</t>
    </r>
  </si>
  <si>
    <r>
      <rPr>
        <sz val="11"/>
        <rFont val="宋体"/>
        <charset val="134"/>
      </rPr>
      <t>51332722T000006669486-采购粮食资金</t>
    </r>
  </si>
  <si>
    <r>
      <rPr>
        <sz val="11"/>
        <rFont val="宋体"/>
        <charset val="134"/>
      </rPr>
      <t>51332722T000006671208-项目推进办办公用品购置费</t>
    </r>
  </si>
  <si>
    <r>
      <rPr>
        <sz val="11"/>
        <rFont val="宋体"/>
        <charset val="134"/>
      </rPr>
      <t>51332723T000008207197-2022年粮食执法经费</t>
    </r>
  </si>
  <si>
    <r>
      <rPr>
        <sz val="11"/>
        <rFont val="宋体"/>
        <charset val="134"/>
      </rPr>
      <t>51332723T000008613492-炉霍县华康水泥厂被盗案涉案资产评估费用</t>
    </r>
  </si>
  <si>
    <r>
      <rPr>
        <sz val="11"/>
        <rFont val="宋体"/>
        <charset val="134"/>
      </rPr>
      <t>51332723T000008713923-2022年炉霍县大走访、大慰问活动粮油费</t>
    </r>
  </si>
  <si>
    <r>
      <rPr>
        <sz val="11"/>
        <rFont val="宋体"/>
        <charset val="134"/>
      </rPr>
      <t>116001-炉霍县独木寺管理委员会</t>
    </r>
  </si>
  <si>
    <r>
      <rPr>
        <sz val="11"/>
        <rFont val="宋体"/>
        <charset val="134"/>
      </rPr>
      <t>51332722T000000368235-藏传佛教专用经费</t>
    </r>
  </si>
  <si>
    <t>117001-炉霍县人力资源和社会保障局机关</t>
  </si>
  <si>
    <r>
      <rPr>
        <sz val="11"/>
        <rFont val="宋体"/>
        <charset val="134"/>
      </rPr>
      <t>51332722T000000357810-劳动监察执法经费</t>
    </r>
  </si>
  <si>
    <r>
      <rPr>
        <sz val="11"/>
        <rFont val="宋体"/>
        <charset val="134"/>
      </rPr>
      <t>51332722T000000357975-工资软件培训及升级维护费</t>
    </r>
  </si>
  <si>
    <r>
      <rPr>
        <sz val="11"/>
        <rFont val="宋体"/>
        <charset val="134"/>
      </rPr>
      <t>51332722T000000358365-各二级局业务培训、制订宣传手册</t>
    </r>
  </si>
  <si>
    <r>
      <rPr>
        <sz val="11"/>
        <rFont val="宋体"/>
        <charset val="134"/>
      </rPr>
      <t>51332722T000000358432-网络租赁费</t>
    </r>
  </si>
  <si>
    <r>
      <rPr>
        <sz val="11"/>
        <rFont val="宋体"/>
        <charset val="134"/>
      </rPr>
      <t>51332722T000000427079-农民工服务保障经费</t>
    </r>
  </si>
  <si>
    <r>
      <rPr>
        <sz val="11"/>
        <rFont val="宋体"/>
        <charset val="134"/>
      </rPr>
      <t>51332722T000006927048-炉霍县16-18未成年劳动力技能培训日常生活支出</t>
    </r>
  </si>
  <si>
    <r>
      <rPr>
        <sz val="11"/>
        <rFont val="宋体"/>
        <charset val="134"/>
      </rPr>
      <t>51332722T000006927073-2022年度事业单位公开招聘资金</t>
    </r>
  </si>
  <si>
    <r>
      <rPr>
        <sz val="11"/>
        <rFont val="宋体"/>
        <charset val="134"/>
      </rPr>
      <t>51332722T000006927078-炉霍县人才交流和服务中心大厅标准化建设</t>
    </r>
  </si>
  <si>
    <r>
      <rPr>
        <sz val="11"/>
        <rFont val="宋体"/>
        <charset val="134"/>
      </rPr>
      <t>51332722T000006927084-劳动保障监察执法装备经费</t>
    </r>
  </si>
  <si>
    <r>
      <rPr>
        <sz val="11"/>
        <rFont val="宋体"/>
        <charset val="134"/>
      </rPr>
      <t>51332722T000006992802-就业创业补助资金</t>
    </r>
  </si>
  <si>
    <r>
      <rPr>
        <sz val="11"/>
        <rFont val="宋体"/>
        <charset val="134"/>
      </rPr>
      <t>51332723T000008192825-提升事业干部档案管理硬件设备经费</t>
    </r>
  </si>
  <si>
    <t>118001-炉霍县财政局机关</t>
  </si>
  <si>
    <r>
      <rPr>
        <sz val="11"/>
        <rFont val="宋体"/>
        <charset val="134"/>
      </rPr>
      <t>51332722T000000371157-预算管理一体化平台运行维护费</t>
    </r>
  </si>
  <si>
    <r>
      <rPr>
        <sz val="11"/>
        <rFont val="宋体"/>
        <charset val="134"/>
      </rPr>
      <t>51332722T000006845567-债券资金“一案两书”经费</t>
    </r>
  </si>
  <si>
    <r>
      <rPr>
        <sz val="11"/>
        <rFont val="宋体"/>
        <charset val="134"/>
      </rPr>
      <t>51332723T000007623086-政府财务报告费</t>
    </r>
  </si>
  <si>
    <r>
      <rPr>
        <sz val="11"/>
        <rFont val="宋体"/>
        <charset val="134"/>
      </rPr>
      <t>51332723T000008060897-预算绩效评价工作经费</t>
    </r>
  </si>
  <si>
    <r>
      <rPr>
        <sz val="11"/>
        <rFont val="宋体"/>
        <charset val="134"/>
      </rPr>
      <t>51332723T000008702366-办公楼维修费等费用</t>
    </r>
  </si>
  <si>
    <t>119001-炉霍县审计局机关</t>
  </si>
  <si>
    <r>
      <rPr>
        <sz val="11"/>
        <rFont val="宋体"/>
        <charset val="134"/>
      </rPr>
      <t>51332721T000000045468-审计网络运维费</t>
    </r>
  </si>
  <si>
    <r>
      <rPr>
        <sz val="11"/>
        <rFont val="宋体"/>
        <charset val="134"/>
      </rPr>
      <t>51332722T000000273198-审计业务费</t>
    </r>
  </si>
  <si>
    <r>
      <rPr>
        <sz val="11"/>
        <rFont val="宋体"/>
        <charset val="134"/>
      </rPr>
      <t>51332722T000000359611-城市建设项目跟踪审计费</t>
    </r>
  </si>
  <si>
    <r>
      <rPr>
        <sz val="11"/>
        <rFont val="宋体"/>
        <charset val="134"/>
      </rPr>
      <t>51332723T000008493224-专项审计工作经费</t>
    </r>
  </si>
  <si>
    <t>120001-炉霍县民政局机关</t>
  </si>
  <si>
    <r>
      <rPr>
        <sz val="11"/>
        <rFont val="宋体"/>
        <charset val="134"/>
      </rPr>
      <t>51332722T000000359634-其他民政事务管理支出</t>
    </r>
  </si>
  <si>
    <r>
      <rPr>
        <sz val="11"/>
        <rFont val="宋体"/>
        <charset val="134"/>
      </rPr>
      <t>51332722T000007332843-2022年炉霍县殡仪馆运行经费</t>
    </r>
  </si>
  <si>
    <r>
      <rPr>
        <sz val="11"/>
        <rFont val="宋体"/>
        <charset val="134"/>
      </rPr>
      <t>51332722T000007332858-炉霍县新都镇霍尔社区建设项目质保金</t>
    </r>
  </si>
  <si>
    <r>
      <rPr>
        <sz val="11"/>
        <rFont val="宋体"/>
        <charset val="134"/>
      </rPr>
      <t>51332723T000008569091-下罗科玛乡敬老院采购设施设备项目</t>
    </r>
  </si>
  <si>
    <r>
      <rPr>
        <sz val="11"/>
        <rFont val="宋体"/>
        <charset val="134"/>
      </rPr>
      <t>51332723T000008569915-炉霍县社区建设项目财务决算审计费</t>
    </r>
  </si>
  <si>
    <t>121001-炉霍县教育和体育局机关</t>
  </si>
  <si>
    <r>
      <rPr>
        <sz val="11"/>
        <rFont val="宋体"/>
        <charset val="134"/>
      </rPr>
      <t>51332722R000000387522-挂职干部补助</t>
    </r>
  </si>
  <si>
    <r>
      <rPr>
        <sz val="11"/>
        <rFont val="宋体"/>
        <charset val="134"/>
      </rPr>
      <t>51332722T000000365817-统测统考经费</t>
    </r>
  </si>
  <si>
    <r>
      <rPr>
        <sz val="11"/>
        <rFont val="宋体"/>
        <charset val="134"/>
      </rPr>
      <t>51332722T000000365860-学前观摩式教育补助费</t>
    </r>
  </si>
  <si>
    <r>
      <rPr>
        <sz val="11"/>
        <rFont val="宋体"/>
        <charset val="134"/>
      </rPr>
      <t>51332722T000000367055-职业技术教育经费—技能培训</t>
    </r>
  </si>
  <si>
    <r>
      <rPr>
        <sz val="11"/>
        <rFont val="宋体"/>
        <charset val="134"/>
      </rPr>
      <t>51332722T000000367096-教改、课题研究经费</t>
    </r>
  </si>
  <si>
    <r>
      <rPr>
        <sz val="11"/>
        <rFont val="宋体"/>
        <charset val="134"/>
      </rPr>
      <t>51332722T000000367109-六一节慰问金</t>
    </r>
  </si>
  <si>
    <r>
      <rPr>
        <sz val="11"/>
        <rFont val="宋体"/>
        <charset val="134"/>
      </rPr>
      <t>51332722T000000367117-退休教龄满30年一线教师退休一次性奖励金</t>
    </r>
  </si>
  <si>
    <r>
      <rPr>
        <sz val="11"/>
        <rFont val="宋体"/>
        <charset val="134"/>
      </rPr>
      <t>51332722T000000367128-教育巡察</t>
    </r>
  </si>
  <si>
    <r>
      <rPr>
        <sz val="11"/>
        <rFont val="宋体"/>
        <charset val="134"/>
      </rPr>
      <t>51332722T000000367145-教师节慰问金</t>
    </r>
  </si>
  <si>
    <r>
      <rPr>
        <sz val="11"/>
        <rFont val="宋体"/>
        <charset val="134"/>
      </rPr>
      <t>51332722T000000367377-教科研资助金</t>
    </r>
  </si>
  <si>
    <r>
      <rPr>
        <sz val="11"/>
        <rFont val="宋体"/>
        <charset val="134"/>
      </rPr>
      <t>51332722T000000367393-兼职教研补助金</t>
    </r>
  </si>
  <si>
    <r>
      <rPr>
        <sz val="11"/>
        <rFont val="宋体"/>
        <charset val="134"/>
      </rPr>
      <t>51332722T000000367533-网络教学班运行经费</t>
    </r>
  </si>
  <si>
    <r>
      <rPr>
        <sz val="11"/>
        <rFont val="宋体"/>
        <charset val="134"/>
      </rPr>
      <t>51332722T000000367593-教育督导经费</t>
    </r>
  </si>
  <si>
    <r>
      <rPr>
        <sz val="11"/>
        <rFont val="宋体"/>
        <charset val="134"/>
      </rPr>
      <t>51332722T000000367657-高中考经费</t>
    </r>
  </si>
  <si>
    <r>
      <rPr>
        <sz val="11"/>
        <rFont val="宋体"/>
        <charset val="134"/>
      </rPr>
      <t>51332722T000000367734-课时延后服务</t>
    </r>
  </si>
  <si>
    <r>
      <rPr>
        <sz val="11"/>
        <rFont val="宋体"/>
        <charset val="134"/>
      </rPr>
      <t>51332722T000000376606-教学质量奖（2022）</t>
    </r>
  </si>
  <si>
    <r>
      <rPr>
        <sz val="11"/>
        <rFont val="宋体"/>
        <charset val="134"/>
      </rPr>
      <t>51332722T000006674220-教育“三包”资金采购项目</t>
    </r>
  </si>
  <si>
    <r>
      <rPr>
        <sz val="11"/>
        <rFont val="宋体"/>
        <charset val="134"/>
      </rPr>
      <t>51332722T000006820562-炉霍县十一人制足球场建设项目</t>
    </r>
  </si>
  <si>
    <r>
      <rPr>
        <sz val="11"/>
        <rFont val="宋体"/>
        <charset val="134"/>
      </rPr>
      <t>51332722T000007045169-甘孜州第五届中小学生运动会活动经费</t>
    </r>
  </si>
  <si>
    <r>
      <rPr>
        <sz val="11"/>
        <rFont val="宋体"/>
        <charset val="134"/>
      </rPr>
      <t>51332722T000007081308-体育馆全民健身综合管理平台设施设备</t>
    </r>
  </si>
  <si>
    <r>
      <rPr>
        <sz val="11"/>
        <rFont val="宋体"/>
        <charset val="134"/>
      </rPr>
      <t>51332722T000007238746-全民体育健身中心提升改造工程</t>
    </r>
  </si>
  <si>
    <r>
      <rPr>
        <sz val="11"/>
        <rFont val="宋体"/>
        <charset val="134"/>
      </rPr>
      <t>51332722T000007352155-炉霍县农牧区寄宿制第三完全小学运动场及附属建设项目植被恢复费</t>
    </r>
  </si>
  <si>
    <r>
      <rPr>
        <sz val="11"/>
        <rFont val="宋体"/>
        <charset val="134"/>
      </rPr>
      <t>51332722T000007352175-学校教育应急指挥安全防控系统和食堂食品安全智能化系统建设综合服务项目</t>
    </r>
  </si>
  <si>
    <r>
      <rPr>
        <sz val="11"/>
        <rFont val="宋体"/>
        <charset val="134"/>
      </rPr>
      <t>51332722T000007391420-规模学校教室采光和照明达标改造</t>
    </r>
  </si>
  <si>
    <r>
      <rPr>
        <sz val="11"/>
        <rFont val="宋体"/>
        <charset val="134"/>
      </rPr>
      <t>51332723T000008225659-炉霍县新都小学教师周转房建设项目</t>
    </r>
  </si>
  <si>
    <r>
      <rPr>
        <sz val="11"/>
        <rFont val="宋体"/>
        <charset val="134"/>
      </rPr>
      <t>51332723T000008598502-炉霍县卡娘乡降达村完全小学食堂建设项目</t>
    </r>
  </si>
  <si>
    <t>122001-炉霍县卫生局机关</t>
  </si>
  <si>
    <r>
      <rPr>
        <sz val="11"/>
        <rFont val="宋体"/>
        <charset val="134"/>
      </rPr>
      <t>51332722T000000360947-老龄委工作经费</t>
    </r>
  </si>
  <si>
    <r>
      <rPr>
        <sz val="11"/>
        <rFont val="宋体"/>
        <charset val="134"/>
      </rPr>
      <t>51332722T000000361019-基层基本药物制度县配套</t>
    </r>
  </si>
  <si>
    <r>
      <rPr>
        <sz val="11"/>
        <rFont val="宋体"/>
        <charset val="134"/>
      </rPr>
      <t>51332722T000000361140-农村妇女增补叶酸县配套</t>
    </r>
  </si>
  <si>
    <r>
      <rPr>
        <sz val="11"/>
        <rFont val="宋体"/>
        <charset val="134"/>
      </rPr>
      <t>51332722T000000361165-艾滋病防治项目</t>
    </r>
  </si>
  <si>
    <r>
      <rPr>
        <sz val="11"/>
        <rFont val="宋体"/>
        <charset val="134"/>
      </rPr>
      <t>51332722T000000361186-包虫病防治项目</t>
    </r>
  </si>
  <si>
    <r>
      <rPr>
        <sz val="11"/>
        <rFont val="宋体"/>
        <charset val="134"/>
      </rPr>
      <t>51332722T000000361260-职业病防治</t>
    </r>
  </si>
  <si>
    <r>
      <rPr>
        <sz val="11"/>
        <rFont val="宋体"/>
        <charset val="134"/>
      </rPr>
      <t>51332722T000000361330-健康教育宣传</t>
    </r>
  </si>
  <si>
    <r>
      <rPr>
        <sz val="11"/>
        <rFont val="宋体"/>
        <charset val="134"/>
      </rPr>
      <t>51332722T000000361356-结核病防治项目</t>
    </r>
  </si>
  <si>
    <r>
      <rPr>
        <sz val="11"/>
        <rFont val="宋体"/>
        <charset val="134"/>
      </rPr>
      <t>51332722T000000361450-鼠疫防治项目</t>
    </r>
  </si>
  <si>
    <r>
      <rPr>
        <sz val="11"/>
        <rFont val="宋体"/>
        <charset val="134"/>
      </rPr>
      <t>51332722T000000361496-自愿免费婚前医学检查</t>
    </r>
  </si>
  <si>
    <r>
      <rPr>
        <sz val="11"/>
        <rFont val="宋体"/>
        <charset val="134"/>
      </rPr>
      <t>51332722T000000361560-计划生育免费技术服务</t>
    </r>
  </si>
  <si>
    <r>
      <rPr>
        <sz val="11"/>
        <rFont val="宋体"/>
        <charset val="134"/>
      </rPr>
      <t>51332722T000000361603-独生子女父母奖励金县配套</t>
    </r>
  </si>
  <si>
    <r>
      <rPr>
        <sz val="11"/>
        <rFont val="宋体"/>
        <charset val="134"/>
      </rPr>
      <t>51332722T000000361622-计划生育“两包一挂”</t>
    </r>
  </si>
  <si>
    <r>
      <rPr>
        <sz val="11"/>
        <rFont val="宋体"/>
        <charset val="134"/>
      </rPr>
      <t>51332722T000000361672-医疗废物集中处置运营费</t>
    </r>
  </si>
  <si>
    <r>
      <rPr>
        <sz val="11"/>
        <rFont val="宋体"/>
        <charset val="134"/>
      </rPr>
      <t>51332722T000000364418-妇女病筛查2022</t>
    </r>
  </si>
  <si>
    <r>
      <rPr>
        <sz val="11"/>
        <rFont val="宋体"/>
        <charset val="134"/>
      </rPr>
      <t>51332722T000005401931-紧急采购核酸检测设备项目</t>
    </r>
  </si>
  <si>
    <r>
      <rPr>
        <sz val="11"/>
        <rFont val="宋体"/>
        <charset val="134"/>
      </rPr>
      <t>51332722T000006081350-炉霍县乡镇卫生院2021年设备采购项目</t>
    </r>
  </si>
  <si>
    <r>
      <rPr>
        <sz val="11"/>
        <rFont val="宋体"/>
        <charset val="134"/>
      </rPr>
      <t>51332722T000006360412-2022年基本公共卫生服务</t>
    </r>
  </si>
  <si>
    <r>
      <rPr>
        <sz val="11"/>
        <rFont val="宋体"/>
        <charset val="134"/>
      </rPr>
      <t>51332722T000006607137-拨付财政“暂付款”</t>
    </r>
  </si>
  <si>
    <r>
      <rPr>
        <sz val="11"/>
        <rFont val="宋体"/>
        <charset val="134"/>
      </rPr>
      <t>51332722T000006738588-炉霍县藏医院医技楼设施设备采购项目</t>
    </r>
  </si>
  <si>
    <r>
      <rPr>
        <sz val="11"/>
        <rFont val="宋体"/>
        <charset val="134"/>
      </rPr>
      <t>51332722T000006840328-县人民政府解决方舱医院经费</t>
    </r>
  </si>
  <si>
    <r>
      <rPr>
        <sz val="11"/>
        <rFont val="宋体"/>
        <charset val="134"/>
      </rPr>
      <t>51332722T000006878743-疫情防控经费</t>
    </r>
  </si>
  <si>
    <r>
      <rPr>
        <sz val="11"/>
        <rFont val="宋体"/>
        <charset val="134"/>
      </rPr>
      <t>51332722T000006879757-采购负压救护车</t>
    </r>
  </si>
  <si>
    <r>
      <rPr>
        <sz val="11"/>
        <rFont val="宋体"/>
        <charset val="134"/>
      </rPr>
      <t>51332722T000006879779-住院分娩零支付</t>
    </r>
  </si>
  <si>
    <r>
      <rPr>
        <sz val="11"/>
        <rFont val="宋体"/>
        <charset val="134"/>
      </rPr>
      <t>51332722T000007277106-炉霍县藏医院办公设备采购项目</t>
    </r>
  </si>
  <si>
    <r>
      <rPr>
        <sz val="11"/>
        <rFont val="宋体"/>
        <charset val="134"/>
      </rPr>
      <t>51332722T000007334934-炉霍县妇计中心和藏医院污水处理系统及相关附属设施建设项目</t>
    </r>
  </si>
  <si>
    <r>
      <rPr>
        <sz val="11"/>
        <rFont val="宋体"/>
        <charset val="134"/>
      </rPr>
      <t>51332723T000008406996-大规模核酸检测仪器款</t>
    </r>
  </si>
  <si>
    <r>
      <rPr>
        <sz val="11"/>
        <rFont val="宋体"/>
        <charset val="134"/>
      </rPr>
      <t>51332723T000008643429-孕前优生健康检查</t>
    </r>
  </si>
  <si>
    <t>123001-炉霍县科学技术协会机关</t>
  </si>
  <si>
    <r>
      <rPr>
        <sz val="11"/>
        <rFont val="宋体"/>
        <charset val="134"/>
      </rPr>
      <t>51332722T000006810557-天府科技云服务中心专项经费</t>
    </r>
  </si>
  <si>
    <r>
      <rPr>
        <sz val="11"/>
        <rFont val="宋体"/>
        <charset val="134"/>
      </rPr>
      <t>51332722T000006810591-科普专项资金</t>
    </r>
  </si>
  <si>
    <r>
      <rPr>
        <sz val="11"/>
        <rFont val="宋体"/>
        <charset val="134"/>
      </rPr>
      <t>51332722T000006810603-科协第三次代表大会</t>
    </r>
  </si>
  <si>
    <r>
      <rPr>
        <sz val="11"/>
        <rFont val="宋体"/>
        <charset val="134"/>
      </rPr>
      <t>51332723T000008560874-办公经费</t>
    </r>
  </si>
  <si>
    <r>
      <rPr>
        <sz val="11"/>
        <rFont val="宋体"/>
        <charset val="134"/>
      </rPr>
      <t>125001-炉霍县档案馆机关</t>
    </r>
  </si>
  <si>
    <r>
      <rPr>
        <sz val="11"/>
        <rFont val="宋体"/>
        <charset val="134"/>
      </rPr>
      <t>51332722T000000359853-档案日常维护费、档案信息化建设费、重点档案抢救和保护费</t>
    </r>
  </si>
  <si>
    <t>127001-炉霍县文化广播电视和旅游局机关</t>
  </si>
  <si>
    <r>
      <rPr>
        <sz val="11"/>
        <rFont val="宋体"/>
        <charset val="134"/>
      </rPr>
      <t>51332722T000005378192-4个3A级景区建设项目</t>
    </r>
  </si>
  <si>
    <r>
      <rPr>
        <sz val="11"/>
        <rFont val="宋体"/>
        <charset val="134"/>
      </rPr>
      <t>51332722T000006453013-炉霍县州县广播电视节目全覆盖项目</t>
    </r>
  </si>
  <si>
    <r>
      <rPr>
        <sz val="11"/>
        <rFont val="宋体"/>
        <charset val="134"/>
      </rPr>
      <t>51332722T000007027851-炉霍县鲜水源旅游基础设施建设项目进度款</t>
    </r>
  </si>
  <si>
    <r>
      <rPr>
        <sz val="11"/>
        <rFont val="宋体"/>
        <charset val="134"/>
      </rPr>
      <t>51332722T000007125004-州县节目全覆盖增加设备（数字音频光端机）</t>
    </r>
  </si>
  <si>
    <r>
      <rPr>
        <sz val="11"/>
        <rFont val="宋体"/>
        <charset val="134"/>
      </rPr>
      <t>51332722T000007235066-炉霍县斯木镇瓦达村旅游示范区建设项目进度款</t>
    </r>
  </si>
  <si>
    <r>
      <rPr>
        <sz val="11"/>
        <rFont val="宋体"/>
        <charset val="134"/>
      </rPr>
      <t>51332722T000007252876-炉霍县瓦达村旅游基础建设项目民宿用电预付款</t>
    </r>
  </si>
  <si>
    <r>
      <rPr>
        <sz val="11"/>
        <rFont val="宋体"/>
        <charset val="134"/>
      </rPr>
      <t>51332722T000007325598-《山歌之乡》原生态音乐风光大碟第二阶段项目款</t>
    </r>
  </si>
  <si>
    <r>
      <rPr>
        <sz val="11"/>
        <rFont val="宋体"/>
        <charset val="134"/>
      </rPr>
      <t>51332722T000007473189-“炉霍儿女跟党走，再唱山歌感党恩”群众文艺汇演暨旅游宣传推广活动物资采购专项资金</t>
    </r>
  </si>
  <si>
    <r>
      <rPr>
        <sz val="11"/>
        <rFont val="宋体"/>
        <charset val="134"/>
      </rPr>
      <t>51332722T000007486115-炉霍县鲜水源旅游基础项目审图费</t>
    </r>
  </si>
  <si>
    <r>
      <rPr>
        <sz val="11"/>
        <rFont val="宋体"/>
        <charset val="134"/>
      </rPr>
      <t>51332723T000008252008-炉霍县应急广播采购项目工程</t>
    </r>
  </si>
  <si>
    <r>
      <rPr>
        <sz val="11"/>
        <rFont val="宋体"/>
        <charset val="134"/>
      </rPr>
      <t>51332723T000008254834-炉霍县湿地公园旅游步道翻新改造项目</t>
    </r>
  </si>
  <si>
    <r>
      <rPr>
        <sz val="11"/>
        <rFont val="宋体"/>
        <charset val="134"/>
      </rPr>
      <t>51332723T000008526291-炉霍县章达旅游新村建设项目质保金</t>
    </r>
  </si>
  <si>
    <r>
      <rPr>
        <sz val="11"/>
        <rFont val="宋体"/>
        <charset val="134"/>
      </rPr>
      <t>51332723T000008531124-炉霍县斯木镇瓦达村旅游示范区建设项目质保金</t>
    </r>
  </si>
  <si>
    <r>
      <rPr>
        <sz val="11"/>
        <rFont val="宋体"/>
        <charset val="134"/>
      </rPr>
      <t>51332723T000008565702-2022年度炉霍县创建四川省公共文化服务示范县工作经费</t>
    </r>
  </si>
  <si>
    <r>
      <rPr>
        <sz val="11"/>
        <rFont val="宋体"/>
        <charset val="134"/>
      </rPr>
      <t>51332723T000008568616-归还财政乡村旅游富民工程设计费专项资金</t>
    </r>
  </si>
  <si>
    <r>
      <rPr>
        <sz val="11"/>
        <rFont val="宋体"/>
        <charset val="134"/>
      </rPr>
      <t>51332723T000008677113-炉霍县瓦达村旅游示范区建设项目用电资金</t>
    </r>
  </si>
  <si>
    <r>
      <rPr>
        <sz val="11"/>
        <rFont val="宋体"/>
        <charset val="134"/>
      </rPr>
      <t>51332723T000008700440-炉霍县乡镇国土空间专项规划资金</t>
    </r>
  </si>
  <si>
    <r>
      <rPr>
        <sz val="11"/>
        <rFont val="宋体"/>
        <charset val="134"/>
      </rPr>
      <t>51332723T000008700553-炉霍县全国第七次图书馆评估定级设施设备采购项目资金</t>
    </r>
  </si>
  <si>
    <r>
      <rPr>
        <sz val="11"/>
        <rFont val="宋体"/>
        <charset val="134"/>
      </rPr>
      <t>51332723T000008707840-炉霍县鲜水源旅游基础建设项目工程款</t>
    </r>
  </si>
  <si>
    <r>
      <rPr>
        <sz val="11"/>
        <rFont val="宋体"/>
        <charset val="134"/>
      </rPr>
      <t>51332723T000008712157-炉霍县鲜水源旅游基础设施建设项目设计费</t>
    </r>
  </si>
  <si>
    <r>
      <rPr>
        <sz val="11"/>
        <rFont val="宋体"/>
        <charset val="134"/>
      </rPr>
      <t>51332723T000008712170-炉霍县鲜水源旅游基础设施建设项目监理费</t>
    </r>
  </si>
  <si>
    <r>
      <rPr>
        <sz val="11"/>
        <rFont val="宋体"/>
        <charset val="134"/>
      </rPr>
      <t>51332723T000008712402-炉霍县斯木镇瓦达村旅游示范区建设项目房屋安全鉴定费</t>
    </r>
  </si>
  <si>
    <r>
      <rPr>
        <sz val="11"/>
        <rFont val="宋体"/>
        <charset val="134"/>
      </rPr>
      <t>51332723T000008712419-炉霍县斯木镇瓦达村旅游示范区建设项目监理费</t>
    </r>
  </si>
  <si>
    <r>
      <rPr>
        <sz val="11"/>
        <rFont val="宋体"/>
        <charset val="134"/>
      </rPr>
      <t>51332723T000008735129-瓦达村、交纳村春晚拍摄地局部亮化预算资金</t>
    </r>
  </si>
  <si>
    <t>129001-中共炉霍县委党校机关</t>
  </si>
  <si>
    <r>
      <rPr>
        <sz val="11"/>
        <rFont val="宋体"/>
        <charset val="134"/>
      </rPr>
      <t>51332722T000007237265-房屋建设财务决算费</t>
    </r>
  </si>
  <si>
    <r>
      <rPr>
        <sz val="11"/>
        <rFont val="宋体"/>
        <charset val="134"/>
      </rPr>
      <t>51332722T000007237276-办公设备采购质保金</t>
    </r>
  </si>
  <si>
    <r>
      <rPr>
        <sz val="11"/>
        <rFont val="宋体"/>
        <charset val="134"/>
      </rPr>
      <t>51332722T000007237289-图书购书购买经费</t>
    </r>
  </si>
  <si>
    <r>
      <rPr>
        <sz val="11"/>
        <rFont val="宋体"/>
        <charset val="134"/>
      </rPr>
      <t>51332723T000007822239-房屋建设办房产证第三方测绘经费</t>
    </r>
  </si>
  <si>
    <r>
      <rPr>
        <sz val="11"/>
        <rFont val="宋体"/>
        <charset val="134"/>
      </rPr>
      <t>51332723T000008192653-党校办学保障经费</t>
    </r>
  </si>
  <si>
    <t>130001-炉霍县住房和城乡建设局机关</t>
  </si>
  <si>
    <r>
      <rPr>
        <sz val="11"/>
        <rFont val="宋体"/>
        <charset val="134"/>
      </rPr>
      <t>51332722T000000358016-城区垃圾填埋场环境例行监测费</t>
    </r>
  </si>
  <si>
    <r>
      <rPr>
        <sz val="11"/>
        <rFont val="宋体"/>
        <charset val="134"/>
      </rPr>
      <t>51332722T000005308968-人武部民兵弹药库维修改造项目工程建设款</t>
    </r>
  </si>
  <si>
    <r>
      <rPr>
        <sz val="11"/>
        <rFont val="宋体"/>
        <charset val="134"/>
      </rPr>
      <t>51332722T000005310690-人武部民兵、食堂、学习室及会议室建设项目</t>
    </r>
  </si>
  <si>
    <r>
      <rPr>
        <sz val="11"/>
        <rFont val="宋体"/>
        <charset val="134"/>
      </rPr>
      <t>51332722T000006036100-炉霍县入城大道道路建设项目</t>
    </r>
  </si>
  <si>
    <r>
      <rPr>
        <sz val="11"/>
        <rFont val="宋体"/>
        <charset val="134"/>
      </rPr>
      <t>51332722T000006078059-炉霍县城镇集中供暖建设项目（一期）</t>
    </r>
  </si>
  <si>
    <r>
      <rPr>
        <sz val="11"/>
        <rFont val="宋体"/>
        <charset val="134"/>
      </rPr>
      <t>51332722T000006152132-炉霍县城市餐厨垃圾处理项目</t>
    </r>
  </si>
  <si>
    <r>
      <rPr>
        <sz val="11"/>
        <rFont val="宋体"/>
        <charset val="134"/>
      </rPr>
      <t>51332722T000006152483-炉霍县会展中心会议室屋面改造工程</t>
    </r>
  </si>
  <si>
    <r>
      <rPr>
        <sz val="11"/>
        <rFont val="宋体"/>
        <charset val="134"/>
      </rPr>
      <t>51332722T000006183051-招商引资棚户区基础设施建设补助资金</t>
    </r>
  </si>
  <si>
    <r>
      <rPr>
        <sz val="11"/>
        <rFont val="宋体"/>
        <charset val="134"/>
      </rPr>
      <t>51332722T000006190092-炉霍县房屋和市政设施第一次自然灾害综合风险普查服务费</t>
    </r>
  </si>
  <si>
    <r>
      <rPr>
        <sz val="11"/>
        <rFont val="宋体"/>
        <charset val="134"/>
      </rPr>
      <t>51332722T000006225335-炉霍县城区供水管网改造工程监理</t>
    </r>
  </si>
  <si>
    <r>
      <rPr>
        <sz val="11"/>
        <rFont val="宋体"/>
        <charset val="134"/>
      </rPr>
      <t>51332722T000006295034-炉霍县生活垃圾处理工程环境例行（2021年7-8月）监测费</t>
    </r>
  </si>
  <si>
    <r>
      <rPr>
        <sz val="11"/>
        <rFont val="宋体"/>
        <charset val="134"/>
      </rPr>
      <t>51332722T000006541572-“炉霍县儿女跟党走，再唱山歌给党听”移动厕所采购</t>
    </r>
  </si>
  <si>
    <r>
      <rPr>
        <sz val="11"/>
        <rFont val="宋体"/>
        <charset val="134"/>
      </rPr>
      <t>51332722T000006541597-“炉霍县儿女跟党走，再唱山歌给党听”旗台建设</t>
    </r>
  </si>
  <si>
    <r>
      <rPr>
        <sz val="11"/>
        <rFont val="宋体"/>
        <charset val="134"/>
      </rPr>
      <t>51332722T000006630762-炉霍县专业技术人才公寓建设项目</t>
    </r>
  </si>
  <si>
    <r>
      <rPr>
        <sz val="11"/>
        <rFont val="宋体"/>
        <charset val="134"/>
      </rPr>
      <t>51332722T000006687349-炉霍县干部职工周转宿舍建设项目（炉霍县旦都乡、侏倭乡干部职工周转宿舍建设项目）</t>
    </r>
  </si>
  <si>
    <r>
      <rPr>
        <sz val="11"/>
        <rFont val="宋体"/>
        <charset val="134"/>
      </rPr>
      <t>51332722T000006840844-炉霍县县城路灯维修费</t>
    </r>
  </si>
  <si>
    <r>
      <rPr>
        <sz val="11"/>
        <rFont val="宋体"/>
        <charset val="134"/>
      </rPr>
      <t>51332722T000006840864-炉霍县县城路灯电费</t>
    </r>
  </si>
  <si>
    <r>
      <rPr>
        <sz val="11"/>
        <rFont val="宋体"/>
        <charset val="134"/>
      </rPr>
      <t>51332722T000006877566-自来水厂水质处理药物经费</t>
    </r>
  </si>
  <si>
    <r>
      <rPr>
        <sz val="11"/>
        <rFont val="宋体"/>
        <charset val="134"/>
      </rPr>
      <t>51332722T000006877569-雅德乡燃柳村道路和桥梁建设工程</t>
    </r>
  </si>
  <si>
    <r>
      <rPr>
        <sz val="11"/>
        <rFont val="宋体"/>
        <charset val="134"/>
      </rPr>
      <t>51332722T000006962910-项目工作经费</t>
    </r>
  </si>
  <si>
    <r>
      <rPr>
        <sz val="11"/>
        <rFont val="宋体"/>
        <charset val="134"/>
      </rPr>
      <t>51332722T000006963399-斯木乡公共厕所建设工程</t>
    </r>
  </si>
  <si>
    <r>
      <rPr>
        <sz val="11"/>
        <rFont val="宋体"/>
        <charset val="134"/>
      </rPr>
      <t>51332722T000007049504-色德龙村通村通畅道路建设项目</t>
    </r>
  </si>
  <si>
    <r>
      <rPr>
        <sz val="11"/>
        <rFont val="宋体"/>
        <charset val="134"/>
      </rPr>
      <t>51332722T000007110962-炉霍县2019年22个村级活动室建设项目工程尾款</t>
    </r>
  </si>
  <si>
    <r>
      <rPr>
        <sz val="11"/>
        <rFont val="宋体"/>
        <charset val="134"/>
      </rPr>
      <t>51332722T000007110967-炉霍县城市污水处理厂设施设备运行服务费</t>
    </r>
  </si>
  <si>
    <r>
      <rPr>
        <sz val="11"/>
        <rFont val="宋体"/>
        <charset val="134"/>
      </rPr>
      <t>51332722T000007110976-炉霍县城北公共厕所建设项目</t>
    </r>
  </si>
  <si>
    <r>
      <rPr>
        <sz val="11"/>
        <rFont val="宋体"/>
        <charset val="134"/>
      </rPr>
      <t>51332722T000007110980-炉霍县城北公共厕所建设项目监理费</t>
    </r>
  </si>
  <si>
    <r>
      <rPr>
        <sz val="11"/>
        <rFont val="宋体"/>
        <charset val="134"/>
      </rPr>
      <t>51332722T000007184402-炉霍县基层政权建设项目（卡娘乡、上罗乡）</t>
    </r>
  </si>
  <si>
    <r>
      <rPr>
        <sz val="11"/>
        <rFont val="宋体"/>
        <charset val="134"/>
      </rPr>
      <t>51332722T000007224899-城市维修维护费用及部分机械租赁费用</t>
    </r>
  </si>
  <si>
    <r>
      <rPr>
        <sz val="11"/>
        <rFont val="宋体"/>
        <charset val="134"/>
      </rPr>
      <t>51332722T000007253311-炉霍县益娘村建筑垃圾填埋场挡墙建设</t>
    </r>
  </si>
  <si>
    <r>
      <rPr>
        <sz val="11"/>
        <rFont val="宋体"/>
        <charset val="134"/>
      </rPr>
      <t>51332722T000007253326-炉霍县益娘村冲洪沟应急抢险治理项目</t>
    </r>
  </si>
  <si>
    <r>
      <rPr>
        <sz val="11"/>
        <rFont val="宋体"/>
        <charset val="134"/>
      </rPr>
      <t>51332722T000007300832-炉霍县厂龙沟取水口治理及供水系统配套设施建设项目</t>
    </r>
  </si>
  <si>
    <r>
      <rPr>
        <sz val="11"/>
        <rFont val="宋体"/>
        <charset val="134"/>
      </rPr>
      <t>51332722T000007326035-甘孜州炉霍县公共服务设施</t>
    </r>
  </si>
  <si>
    <r>
      <rPr>
        <sz val="11"/>
        <rFont val="宋体"/>
        <charset val="134"/>
      </rPr>
      <t>51332722T000007331258-雅德乡燃柳村道路和桥梁建设工程结算审计费</t>
    </r>
  </si>
  <si>
    <r>
      <rPr>
        <sz val="11"/>
        <rFont val="宋体"/>
        <charset val="134"/>
      </rPr>
      <t>51332722T000007339631-炉霍县污水处理厂挡墙建设项目</t>
    </r>
  </si>
  <si>
    <r>
      <rPr>
        <sz val="11"/>
        <rFont val="宋体"/>
        <charset val="134"/>
      </rPr>
      <t>51332722T000007356704-炉霍县新建厂龙沟自来水厂和管网延伸工程项目环保验收</t>
    </r>
  </si>
  <si>
    <r>
      <rPr>
        <sz val="11"/>
        <rFont val="宋体"/>
        <charset val="134"/>
      </rPr>
      <t>51332722T000007373760-炉霍县中队新营房设备采购项目</t>
    </r>
  </si>
  <si>
    <r>
      <rPr>
        <sz val="11"/>
        <rFont val="宋体"/>
        <charset val="134"/>
      </rPr>
      <t>51332722T000007417758-炉霍县会展中心功能完善建设项目</t>
    </r>
  </si>
  <si>
    <r>
      <rPr>
        <sz val="11"/>
        <rFont val="宋体"/>
        <charset val="134"/>
      </rPr>
      <t>51332723T000007828581-炉霍县宗塔乡色柯玛村村级活动室建设项目</t>
    </r>
  </si>
  <si>
    <r>
      <rPr>
        <sz val="11"/>
        <rFont val="宋体"/>
        <charset val="134"/>
      </rPr>
      <t>51332723T000007844504-炉霍县生活垃圾收转运体系建设工程</t>
    </r>
  </si>
  <si>
    <r>
      <rPr>
        <sz val="11"/>
        <rFont val="宋体"/>
        <charset val="134"/>
      </rPr>
      <t>51332723T000008378198-炉霍县存量垃圾治理建设项目</t>
    </r>
  </si>
  <si>
    <r>
      <rPr>
        <sz val="11"/>
        <rFont val="宋体"/>
        <charset val="134"/>
      </rPr>
      <t>51332723T000008533913-炉霍县公租房维修改造项目</t>
    </r>
  </si>
  <si>
    <r>
      <rPr>
        <sz val="11"/>
        <rFont val="宋体"/>
        <charset val="134"/>
      </rPr>
      <t>51332723T000008559300-污水处理厂提升泵房配电控制设备购置</t>
    </r>
  </si>
  <si>
    <r>
      <rPr>
        <sz val="11"/>
        <rFont val="宋体"/>
        <charset val="134"/>
      </rPr>
      <t>51332723T000008562691-上罗镇垃圾填埋场运行经费</t>
    </r>
  </si>
  <si>
    <r>
      <rPr>
        <sz val="11"/>
        <rFont val="宋体"/>
        <charset val="134"/>
      </rPr>
      <t>51332723T000008563600-县城路灯维修费</t>
    </r>
  </si>
  <si>
    <r>
      <rPr>
        <sz val="11"/>
        <rFont val="宋体"/>
        <charset val="134"/>
      </rPr>
      <t>51332723T000008563960-购买井圈井盖和雨篦子</t>
    </r>
  </si>
  <si>
    <r>
      <rPr>
        <sz val="11"/>
        <rFont val="宋体"/>
        <charset val="134"/>
      </rPr>
      <t>51332723T000008592408-炉霍县嘉禾小区（干部周转房）电梯维修费</t>
    </r>
  </si>
  <si>
    <r>
      <rPr>
        <sz val="11"/>
        <rFont val="宋体"/>
        <charset val="134"/>
      </rPr>
      <t>51332723T000008637554-工程结算审计费</t>
    </r>
  </si>
  <si>
    <r>
      <rPr>
        <sz val="11"/>
        <rFont val="宋体"/>
        <charset val="134"/>
      </rPr>
      <t>51332723T000008673952-炉霍县农村人居环境整治（无害化智能垃圾处理）项目</t>
    </r>
  </si>
  <si>
    <r>
      <rPr>
        <sz val="11"/>
        <rFont val="宋体"/>
        <charset val="134"/>
      </rPr>
      <t>51332723T000008674065-炉霍县会展中心供水管网改造工程</t>
    </r>
  </si>
  <si>
    <r>
      <rPr>
        <sz val="11"/>
        <rFont val="宋体"/>
        <charset val="134"/>
      </rPr>
      <t>51332723T000008675041-炉霍县沿河西街片区旧城改造（棚户区）返迁安置房代建项目</t>
    </r>
  </si>
  <si>
    <t>132001-炉霍县应急管理局机关</t>
  </si>
  <si>
    <r>
      <rPr>
        <sz val="11"/>
        <rFont val="宋体"/>
        <charset val="134"/>
      </rPr>
      <t>51332722T000006843485-应急物资储备仓库门卫工资以及电费</t>
    </r>
  </si>
  <si>
    <r>
      <rPr>
        <sz val="11"/>
        <rFont val="宋体"/>
        <charset val="134"/>
      </rPr>
      <t>51332722T000007131950-安全生产质保金</t>
    </r>
  </si>
  <si>
    <r>
      <rPr>
        <sz val="11"/>
        <rFont val="宋体"/>
        <charset val="134"/>
      </rPr>
      <t>51332722T000007252345-应急指挥场所建设项目</t>
    </r>
  </si>
  <si>
    <r>
      <rPr>
        <sz val="11"/>
        <rFont val="宋体"/>
        <charset val="134"/>
      </rPr>
      <t>51332722T000007403714-应急物资储备</t>
    </r>
  </si>
  <si>
    <r>
      <rPr>
        <sz val="11"/>
        <rFont val="宋体"/>
        <charset val="134"/>
      </rPr>
      <t>51332723T000008233263-应急仓库维修经费</t>
    </r>
  </si>
  <si>
    <r>
      <rPr>
        <sz val="11"/>
        <rFont val="宋体"/>
        <charset val="134"/>
      </rPr>
      <t>51332723T000008538707-森林草原防灭火经费</t>
    </r>
  </si>
  <si>
    <r>
      <rPr>
        <sz val="11"/>
        <rFont val="宋体"/>
        <charset val="134"/>
      </rPr>
      <t>51332723T000008736926-应急车辆维修经费</t>
    </r>
  </si>
  <si>
    <t>133001-炉霍县交通局机关</t>
  </si>
  <si>
    <r>
      <rPr>
        <sz val="11"/>
        <rFont val="宋体"/>
        <charset val="134"/>
      </rPr>
      <t>51332722T000005312521-农村公路路长公示牌制作</t>
    </r>
  </si>
  <si>
    <r>
      <rPr>
        <sz val="11"/>
        <rFont val="宋体"/>
        <charset val="134"/>
      </rPr>
      <t>51332722T000006102118-炉霍县朱倭镇更达村水毁修复整治工程尾款</t>
    </r>
  </si>
  <si>
    <r>
      <rPr>
        <sz val="11"/>
        <rFont val="宋体"/>
        <charset val="134"/>
      </rPr>
      <t>51332722T000006102147-炉霍县朱倭镇卡烈火村水毁修复整治工程尾款</t>
    </r>
  </si>
  <si>
    <r>
      <rPr>
        <sz val="11"/>
        <rFont val="宋体"/>
        <charset val="134"/>
      </rPr>
      <t>51332722T000006338136-炉霍县群众文艺汇演活动场地建设资金项目</t>
    </r>
  </si>
  <si>
    <r>
      <rPr>
        <sz val="11"/>
        <rFont val="宋体"/>
        <charset val="134"/>
      </rPr>
      <t>51332722T000006341706-项目审计决算费用项目</t>
    </r>
  </si>
  <si>
    <r>
      <rPr>
        <sz val="11"/>
        <rFont val="宋体"/>
        <charset val="134"/>
      </rPr>
      <t>51332722T000006638339-炉霍县雅德降达村通村公路改造提升工程</t>
    </r>
  </si>
  <si>
    <r>
      <rPr>
        <sz val="11"/>
        <rFont val="宋体"/>
        <charset val="134"/>
      </rPr>
      <t>51332722T000006654686-应急抢险机械采购项目</t>
    </r>
  </si>
  <si>
    <r>
      <rPr>
        <sz val="11"/>
        <rFont val="宋体"/>
        <charset val="134"/>
      </rPr>
      <t>51332722T000006793963-炉霍县超限超载检测站启动运行资金</t>
    </r>
  </si>
  <si>
    <r>
      <rPr>
        <sz val="11"/>
        <rFont val="宋体"/>
        <charset val="134"/>
      </rPr>
      <t>51332722T000006986749-农村铁索桥改公路桥等新建桥梁项目</t>
    </r>
  </si>
  <si>
    <r>
      <rPr>
        <sz val="11"/>
        <rFont val="宋体"/>
        <charset val="134"/>
      </rPr>
      <t>51332722T000007009033-炉霍县仁达乡各色村通村公路水毁修复整治工程剩余资金</t>
    </r>
  </si>
  <si>
    <r>
      <rPr>
        <sz val="11"/>
        <rFont val="宋体"/>
        <charset val="134"/>
      </rPr>
      <t>51332722T000007325843-炉霍县第一次自然灾害综合风险普查服务</t>
    </r>
  </si>
  <si>
    <r>
      <rPr>
        <sz val="11"/>
        <rFont val="宋体"/>
        <charset val="134"/>
      </rPr>
      <t>51332722T000007446877-仁达乡格色村村级活动室通畅公路工程尾款</t>
    </r>
  </si>
  <si>
    <r>
      <rPr>
        <sz val="11"/>
        <rFont val="宋体"/>
        <charset val="134"/>
      </rPr>
      <t>51332722T000007446915-炉霍县宗麦乡通乡公路水毁整治工程剩余资金</t>
    </r>
  </si>
  <si>
    <r>
      <rPr>
        <sz val="11"/>
        <rFont val="宋体"/>
        <charset val="134"/>
      </rPr>
      <t>51332722T000007446967-解决宗麦乡托塔村三组一标段、二标段项目司法鉴定和林地征占工作经费</t>
    </r>
  </si>
  <si>
    <r>
      <rPr>
        <sz val="11"/>
        <rFont val="宋体"/>
        <charset val="134"/>
      </rPr>
      <t>51332723T000008336445-炉霍县章谷桥、朱倭镇朱倭桥等6座桥梁水生物多样性影响评价专题报告编制费</t>
    </r>
  </si>
  <si>
    <r>
      <rPr>
        <sz val="11"/>
        <rFont val="宋体"/>
        <charset val="134"/>
      </rPr>
      <t>51332723T000008336461-炉霍县卡娘乡林场场部硬化路项目监理费</t>
    </r>
  </si>
  <si>
    <r>
      <rPr>
        <sz val="11"/>
        <rFont val="宋体"/>
        <charset val="134"/>
      </rPr>
      <t>51332723T000008336471-炉霍县森公局大桥拆除重建工程、泥巴次郎桥工程监理费</t>
    </r>
  </si>
  <si>
    <r>
      <rPr>
        <sz val="11"/>
        <rFont val="宋体"/>
        <charset val="134"/>
      </rPr>
      <t>51332723T000008336476-炉霍县旦都乡棒达桥水毁重建工程监理费</t>
    </r>
  </si>
  <si>
    <r>
      <rPr>
        <sz val="11"/>
        <rFont val="宋体"/>
        <charset val="134"/>
      </rPr>
      <t>51332723T000008336483-炉霍县新都镇朱德村通村公路水毁整治工程、更知乡扎龙村通村通畅二期工程设计费</t>
    </r>
  </si>
  <si>
    <r>
      <rPr>
        <sz val="11"/>
        <rFont val="宋体"/>
        <charset val="134"/>
      </rPr>
      <t>51332723T000008405277-炉霍县朱倭镇朱倭桥重建工程</t>
    </r>
  </si>
  <si>
    <r>
      <rPr>
        <sz val="11"/>
        <rFont val="宋体"/>
        <charset val="134"/>
      </rPr>
      <t>51332723T000008454381-炉霍县宜木乡通龙坝产业园区产业路建设工程项目</t>
    </r>
  </si>
  <si>
    <r>
      <rPr>
        <sz val="11"/>
        <rFont val="宋体"/>
        <charset val="134"/>
      </rPr>
      <t>51332723T000008454420-炉霍县下罗柯马乡玖玛村甲色沟便民桥建设项目</t>
    </r>
  </si>
  <si>
    <r>
      <rPr>
        <sz val="11"/>
        <rFont val="宋体"/>
        <charset val="134"/>
      </rPr>
      <t>51332723T000008544120-炉霍县通龙桥拆除重建工程监理费</t>
    </r>
  </si>
  <si>
    <r>
      <rPr>
        <sz val="11"/>
        <rFont val="宋体"/>
        <charset val="134"/>
      </rPr>
      <t>51332723T000008564891-水土保持补偿费</t>
    </r>
  </si>
  <si>
    <r>
      <rPr>
        <sz val="11"/>
        <rFont val="宋体"/>
        <charset val="134"/>
      </rPr>
      <t>51332723T000008564899-城市公交、农村客运2022年1-6月财政补贴</t>
    </r>
  </si>
  <si>
    <r>
      <rPr>
        <sz val="11"/>
        <rFont val="宋体"/>
        <charset val="134"/>
      </rPr>
      <t>51332723T000008603959-生命安全防护工程</t>
    </r>
  </si>
  <si>
    <r>
      <rPr>
        <sz val="11"/>
        <rFont val="宋体"/>
        <charset val="134"/>
      </rPr>
      <t>51332723T000008603978-炉霍县朱倭镇朱倭桥重建工程项目前期费</t>
    </r>
  </si>
  <si>
    <r>
      <rPr>
        <sz val="11"/>
        <rFont val="宋体"/>
        <charset val="134"/>
      </rPr>
      <t>51332723T000008604121-炉霍县泥巴乡次郎村通村公路水毁整治工程施工图设计费</t>
    </r>
  </si>
  <si>
    <r>
      <rPr>
        <sz val="11"/>
        <rFont val="宋体"/>
        <charset val="134"/>
      </rPr>
      <t>51332723T000008604292-炉霍县章谷桥新建工程前期费</t>
    </r>
  </si>
  <si>
    <r>
      <rPr>
        <sz val="11"/>
        <rFont val="宋体"/>
        <charset val="134"/>
      </rPr>
      <t>51332723T000008604574-炉霍县Y0S1上宗路（拉哈宗山）安全防护工程</t>
    </r>
  </si>
  <si>
    <r>
      <rPr>
        <sz val="11"/>
        <rFont val="宋体"/>
        <charset val="134"/>
      </rPr>
      <t>51332723T000008604583-炉霍县卡娘乡知底村通村公路水毁整治工程</t>
    </r>
  </si>
  <si>
    <r>
      <rPr>
        <sz val="11"/>
        <rFont val="宋体"/>
        <charset val="134"/>
      </rPr>
      <t>51332723T000008604598-炉霍县洛秋乡三村通村公路桥梁水毁整治工程</t>
    </r>
  </si>
  <si>
    <r>
      <rPr>
        <sz val="11"/>
        <rFont val="宋体"/>
        <charset val="134"/>
      </rPr>
      <t>51332723T000008604616-炉霍县下罗柯马乡一村（22K）通村公路水毁整治工程</t>
    </r>
  </si>
  <si>
    <r>
      <rPr>
        <sz val="11"/>
        <rFont val="宋体"/>
        <charset val="134"/>
      </rPr>
      <t>51332723T000008604634-炉霍县泥巴乡古西村至易绕村通村公路水毁整治工程</t>
    </r>
  </si>
  <si>
    <r>
      <rPr>
        <sz val="11"/>
        <rFont val="宋体"/>
        <charset val="134"/>
      </rPr>
      <t>51332723T000008604649-炉霍县旦都乡棒达桥水毁重建工程</t>
    </r>
  </si>
  <si>
    <r>
      <rPr>
        <sz val="11"/>
        <rFont val="宋体"/>
        <charset val="134"/>
      </rPr>
      <t>51332723T000008622536-炉霍县泥巴乡次郎桥建设工程前期费</t>
    </r>
  </si>
  <si>
    <r>
      <rPr>
        <sz val="11"/>
        <rFont val="宋体"/>
        <charset val="134"/>
      </rPr>
      <t>51332723T000008649454-炉霍县虾拉沱镇扎交村排水及挡防工程前期费</t>
    </r>
  </si>
  <si>
    <r>
      <rPr>
        <sz val="11"/>
        <rFont val="宋体"/>
        <charset val="134"/>
      </rPr>
      <t>51332723T000008649460-炉霍县卡娘乡知日村通村公路水毁整治工程前期费</t>
    </r>
  </si>
  <si>
    <r>
      <rPr>
        <sz val="11"/>
        <rFont val="宋体"/>
        <charset val="134"/>
      </rPr>
      <t>51332723T000008672902-炉霍县雅德乡降达通村公路改造提升工程施工图设计费</t>
    </r>
  </si>
  <si>
    <r>
      <rPr>
        <sz val="11"/>
        <rFont val="宋体"/>
        <charset val="134"/>
      </rPr>
      <t>51332723T000008672907-炉霍县朱倭镇卡烈村卡烈组小桥设计费</t>
    </r>
  </si>
  <si>
    <r>
      <rPr>
        <sz val="11"/>
        <rFont val="宋体"/>
        <charset val="134"/>
      </rPr>
      <t>51332723T000008672914-炉霍县朱倭镇更达村扎拉组小桥工程设计费</t>
    </r>
  </si>
  <si>
    <r>
      <rPr>
        <sz val="11"/>
        <rFont val="宋体"/>
        <charset val="134"/>
      </rPr>
      <t>51332723T000008672919-炉霍县更知乡德雅村更柯组水毁工程设计费</t>
    </r>
  </si>
  <si>
    <r>
      <rPr>
        <sz val="11"/>
        <rFont val="宋体"/>
        <charset val="134"/>
      </rPr>
      <t>51332723T000008672925-炉霍县朱倭镇虾扎村绒达组小桥工程设计费</t>
    </r>
  </si>
  <si>
    <r>
      <rPr>
        <sz val="11"/>
        <rFont val="宋体"/>
        <charset val="134"/>
      </rPr>
      <t>51332723T000008673112-水土保持报告编制费</t>
    </r>
  </si>
  <si>
    <r>
      <rPr>
        <sz val="11"/>
        <rFont val="宋体"/>
        <charset val="134"/>
      </rPr>
      <t>51332723T000008673309-炉霍县森工局大桥拆除重建工程前期费</t>
    </r>
  </si>
  <si>
    <r>
      <rPr>
        <sz val="11"/>
        <rFont val="宋体"/>
        <charset val="134"/>
      </rPr>
      <t>51332723T000008673339-城市公交农村客运2022年7-12月财政补贴</t>
    </r>
  </si>
  <si>
    <r>
      <rPr>
        <sz val="11"/>
        <rFont val="宋体"/>
        <charset val="134"/>
      </rPr>
      <t>51332723T000008710753-宜木乡通龙坝产业园区产业路建设工程项目监理费</t>
    </r>
  </si>
  <si>
    <r>
      <rPr>
        <sz val="11"/>
        <rFont val="宋体"/>
        <charset val="134"/>
      </rPr>
      <t>51332723T000008710885-炉霍县日都至罗宗工委（二标段）监理费</t>
    </r>
  </si>
  <si>
    <r>
      <rPr>
        <sz val="11"/>
        <rFont val="宋体"/>
        <charset val="134"/>
      </rPr>
      <t>51332723T000008711009-炉霍县群众文艺汇演活动场地建设项目</t>
    </r>
  </si>
  <si>
    <r>
      <rPr>
        <sz val="11"/>
        <rFont val="宋体"/>
        <charset val="134"/>
      </rPr>
      <t>51332723T000008712818-鲜水源盛煌农业产业园区道路建设工程</t>
    </r>
  </si>
  <si>
    <r>
      <rPr>
        <sz val="11"/>
        <rFont val="宋体"/>
        <charset val="134"/>
      </rPr>
      <t>133102-炉霍县公路段</t>
    </r>
  </si>
  <si>
    <r>
      <rPr>
        <sz val="11"/>
        <rFont val="宋体"/>
        <charset val="134"/>
      </rPr>
      <t>51332722T000000366081-2022年农村公路养护经费</t>
    </r>
  </si>
  <si>
    <t>134001-炉霍县民族宗教事务局机关</t>
  </si>
  <si>
    <r>
      <rPr>
        <sz val="11"/>
        <rFont val="宋体"/>
        <charset val="134"/>
      </rPr>
      <t>51332721T000000052321-民族团结工作经费</t>
    </r>
  </si>
  <si>
    <r>
      <rPr>
        <sz val="11"/>
        <rFont val="宋体"/>
        <charset val="134"/>
      </rPr>
      <t>51332722T000006499819-虾拉沱镇虾拉沱村民族团结进步示范点提质增效及宣传教育</t>
    </r>
  </si>
  <si>
    <r>
      <rPr>
        <sz val="11"/>
        <rFont val="宋体"/>
        <charset val="134"/>
      </rPr>
      <t>51332722T000006556037-炉霍县寺庙基础设施项目水土保持费</t>
    </r>
  </si>
  <si>
    <r>
      <rPr>
        <sz val="11"/>
        <rFont val="宋体"/>
        <charset val="134"/>
      </rPr>
      <t>51332722T000006663817-项目竣工财务决算资金</t>
    </r>
  </si>
  <si>
    <r>
      <rPr>
        <sz val="11"/>
        <rFont val="宋体"/>
        <charset val="134"/>
      </rPr>
      <t>51332722T000006663889-水土保持费</t>
    </r>
  </si>
  <si>
    <r>
      <rPr>
        <sz val="11"/>
        <rFont val="宋体"/>
        <charset val="134"/>
      </rPr>
      <t>51332722T000006663998-寺庙消防通道建设项目可研及可研评审资金</t>
    </r>
  </si>
  <si>
    <r>
      <rPr>
        <sz val="11"/>
        <rFont val="宋体"/>
        <charset val="134"/>
      </rPr>
      <t>51332722T000006664026-寺庙公寓建设项目的可研及可研评审资金</t>
    </r>
  </si>
  <si>
    <r>
      <rPr>
        <sz val="11"/>
        <rFont val="宋体"/>
        <charset val="134"/>
      </rPr>
      <t>51332722T000006878716-爱国主义教育经费</t>
    </r>
  </si>
  <si>
    <r>
      <rPr>
        <sz val="11"/>
        <rFont val="宋体"/>
        <charset val="134"/>
      </rPr>
      <t>51332722T000007170215-炉霍县卡萨日车围墙建设项目尾款</t>
    </r>
  </si>
  <si>
    <r>
      <rPr>
        <sz val="11"/>
        <rFont val="宋体"/>
        <charset val="134"/>
      </rPr>
      <t>51332722T000007170736-寺庙基础设施建设项目质保金</t>
    </r>
  </si>
  <si>
    <r>
      <rPr>
        <sz val="11"/>
        <rFont val="宋体"/>
        <charset val="134"/>
      </rPr>
      <t>51332722T000007342275-炉霍县寿灵寺消防通道建设僧房拆迁补助款</t>
    </r>
  </si>
  <si>
    <r>
      <rPr>
        <sz val="11"/>
        <rFont val="宋体"/>
        <charset val="134"/>
      </rPr>
      <t>51332722T000007401883-甘孜州籍劝返安置人员每月生活补助</t>
    </r>
  </si>
  <si>
    <r>
      <rPr>
        <sz val="11"/>
        <rFont val="宋体"/>
        <charset val="134"/>
      </rPr>
      <t>51332723T000008154079-炉霍县彝历新年工作经费</t>
    </r>
  </si>
  <si>
    <r>
      <rPr>
        <sz val="11"/>
        <rFont val="宋体"/>
        <charset val="134"/>
      </rPr>
      <t>51332723T000008557299-炉霍县藏传佛教寺庙管理工作专项经费</t>
    </r>
  </si>
  <si>
    <r>
      <rPr>
        <sz val="11"/>
        <rFont val="宋体"/>
        <charset val="134"/>
      </rPr>
      <t>51332723T000008605456-炉霍县民族宗教事务局办公室维修经费</t>
    </r>
  </si>
  <si>
    <t>135001-炉霍县统计局机关</t>
  </si>
  <si>
    <r>
      <rPr>
        <sz val="11"/>
        <rFont val="宋体"/>
        <charset val="134"/>
      </rPr>
      <t>51332721T000000045764-第七次全国人口普查</t>
    </r>
  </si>
  <si>
    <r>
      <rPr>
        <sz val="11"/>
        <rFont val="宋体"/>
        <charset val="134"/>
      </rPr>
      <t>51332722T000006944554-住户调查（2022）</t>
    </r>
  </si>
  <si>
    <r>
      <rPr>
        <sz val="11"/>
        <rFont val="宋体"/>
        <charset val="134"/>
      </rPr>
      <t>51332722T000006944731-劳动力调查（2022）</t>
    </r>
  </si>
  <si>
    <r>
      <rPr>
        <sz val="11"/>
        <rFont val="宋体"/>
        <charset val="134"/>
      </rPr>
      <t>51332722T000006944790-统计年报</t>
    </r>
  </si>
  <si>
    <r>
      <rPr>
        <sz val="11"/>
        <rFont val="宋体"/>
        <charset val="134"/>
      </rPr>
      <t>51332722T000007132192-抽样调查</t>
    </r>
  </si>
  <si>
    <r>
      <rPr>
        <sz val="11"/>
        <rFont val="宋体"/>
        <charset val="134"/>
      </rPr>
      <t>51332722T000007132201-农作物测产</t>
    </r>
  </si>
  <si>
    <r>
      <rPr>
        <sz val="11"/>
        <rFont val="宋体"/>
        <charset val="134"/>
      </rPr>
      <t>51332722T000007259363-住户调查大样本轮换</t>
    </r>
  </si>
  <si>
    <r>
      <rPr>
        <sz val="11"/>
        <rFont val="宋体"/>
        <charset val="134"/>
      </rPr>
      <t>51332723T000008602189-基本单位名录库工作经费</t>
    </r>
  </si>
  <si>
    <t>136001-炉霍县佛教协会机关</t>
  </si>
  <si>
    <r>
      <rPr>
        <sz val="11"/>
        <rFont val="宋体"/>
        <charset val="134"/>
      </rPr>
      <t>51332722T000006570092-公务用车运行维护费</t>
    </r>
  </si>
  <si>
    <r>
      <rPr>
        <sz val="11"/>
        <rFont val="宋体"/>
        <charset val="134"/>
      </rPr>
      <t>51332723T000008557935-2022年藏传佛教寺庙管理专项经费</t>
    </r>
  </si>
  <si>
    <r>
      <rPr>
        <sz val="11"/>
        <rFont val="宋体"/>
        <charset val="134"/>
      </rPr>
      <t>137001-炉霍县觉日寺管理委员会机关</t>
    </r>
  </si>
  <si>
    <r>
      <rPr>
        <sz val="11"/>
        <rFont val="宋体"/>
        <charset val="134"/>
      </rPr>
      <t>51332722T000000370067-藏传佛教经费</t>
    </r>
  </si>
  <si>
    <t>138001-炉霍县寿灵寺管理委员会</t>
  </si>
  <si>
    <r>
      <rPr>
        <sz val="11"/>
        <rFont val="宋体"/>
        <charset val="134"/>
      </rPr>
      <t>51332722T000000365260-寺庙藏传佛教经费</t>
    </r>
  </si>
  <si>
    <r>
      <rPr>
        <sz val="11"/>
        <rFont val="宋体"/>
        <charset val="134"/>
      </rPr>
      <t>51332723T000008566103-搬迁僧房主干线路改造经费</t>
    </r>
  </si>
  <si>
    <r>
      <rPr>
        <sz val="11"/>
        <rFont val="宋体"/>
        <charset val="134"/>
      </rPr>
      <t>51332723T000008566120-车辆维修经费</t>
    </r>
  </si>
  <si>
    <r>
      <rPr>
        <sz val="11"/>
        <rFont val="宋体"/>
        <charset val="134"/>
      </rPr>
      <t>139001-炉霍县总工会机关</t>
    </r>
  </si>
  <si>
    <r>
      <rPr>
        <sz val="11"/>
        <rFont val="宋体"/>
        <charset val="134"/>
      </rPr>
      <t>51332722T000000370229-大群团工作经费</t>
    </r>
  </si>
  <si>
    <t>141001-中国共产主义青年团炉霍县委员会机关</t>
  </si>
  <si>
    <r>
      <rPr>
        <sz val="11"/>
        <rFont val="宋体"/>
        <charset val="134"/>
      </rPr>
      <t>51332722T000000362513-贫困地区青少年活动经费</t>
    </r>
  </si>
  <si>
    <r>
      <rPr>
        <sz val="11"/>
        <rFont val="宋体"/>
        <charset val="134"/>
      </rPr>
      <t>51332722T000000366524-五四活动经费</t>
    </r>
  </si>
  <si>
    <r>
      <rPr>
        <sz val="11"/>
        <rFont val="宋体"/>
        <charset val="134"/>
      </rPr>
      <t>51332722T000006540434-望果节礼仪志愿服装采购</t>
    </r>
  </si>
  <si>
    <r>
      <rPr>
        <sz val="11"/>
        <rFont val="宋体"/>
        <charset val="134"/>
      </rPr>
      <t>51332722T000006875517-基层团组织工作经费</t>
    </r>
  </si>
  <si>
    <r>
      <rPr>
        <sz val="11"/>
        <rFont val="宋体"/>
        <charset val="134"/>
      </rPr>
      <t>51332722T000006875540-房屋修缮维护费用</t>
    </r>
  </si>
  <si>
    <r>
      <rPr>
        <sz val="11"/>
        <rFont val="宋体"/>
        <charset val="134"/>
      </rPr>
      <t>51332722T000006904044-留存党费工作经费</t>
    </r>
  </si>
  <si>
    <r>
      <rPr>
        <sz val="11"/>
        <rFont val="宋体"/>
        <charset val="134"/>
      </rPr>
      <t>51332723T000008566585-全州牧区工作现场会工作经费</t>
    </r>
  </si>
  <si>
    <r>
      <rPr>
        <sz val="11"/>
        <rFont val="宋体"/>
        <charset val="134"/>
      </rPr>
      <t>51332723T000008567268-少先队工作委员会经费</t>
    </r>
  </si>
  <si>
    <t>142001-炉霍县妇女联合会机关</t>
  </si>
  <si>
    <r>
      <rPr>
        <sz val="11"/>
        <rFont val="宋体"/>
        <charset val="134"/>
      </rPr>
      <t>51332722T000000359757-三八节经费</t>
    </r>
  </si>
  <si>
    <r>
      <rPr>
        <sz val="11"/>
        <rFont val="宋体"/>
        <charset val="134"/>
      </rPr>
      <t>51332722T000000359781-妇儿工委</t>
    </r>
  </si>
  <si>
    <r>
      <rPr>
        <sz val="11"/>
        <rFont val="宋体"/>
        <charset val="134"/>
      </rPr>
      <t>51332722T000000359801-妇女基层组织建设</t>
    </r>
  </si>
  <si>
    <r>
      <rPr>
        <sz val="11"/>
        <rFont val="宋体"/>
        <charset val="134"/>
      </rPr>
      <t>51332722T000000359807-儿童基层组织建设</t>
    </r>
  </si>
  <si>
    <r>
      <rPr>
        <sz val="11"/>
        <rFont val="宋体"/>
        <charset val="134"/>
      </rPr>
      <t>51332722T000000359812-家庭基层组织建设</t>
    </r>
  </si>
  <si>
    <r>
      <rPr>
        <sz val="11"/>
        <rFont val="宋体"/>
        <charset val="134"/>
      </rPr>
      <t>51332722T000000359820-乡镇社区基层组织建设</t>
    </r>
  </si>
  <si>
    <r>
      <rPr>
        <sz val="11"/>
        <rFont val="宋体"/>
        <charset val="134"/>
      </rPr>
      <t>51332723T000008575489-办公用房维护维修经费</t>
    </r>
  </si>
  <si>
    <t>143001-中共炉霍县委政法委员会机关</t>
  </si>
  <si>
    <r>
      <rPr>
        <sz val="11"/>
        <rFont val="宋体"/>
        <charset val="134"/>
      </rPr>
      <t>51332721T000000051361-法学会年度工作经费</t>
    </r>
  </si>
  <si>
    <r>
      <rPr>
        <sz val="11"/>
        <rFont val="宋体"/>
        <charset val="134"/>
      </rPr>
      <t>51332722T000000361029-矛盾多元化解协调</t>
    </r>
  </si>
  <si>
    <r>
      <rPr>
        <sz val="11"/>
        <rFont val="宋体"/>
        <charset val="134"/>
      </rPr>
      <t>51332722T000000361105-综治工作经费</t>
    </r>
  </si>
  <si>
    <r>
      <rPr>
        <sz val="11"/>
        <rFont val="宋体"/>
        <charset val="134"/>
      </rPr>
      <t>51332722T000000361130-维稳工作经费</t>
    </r>
  </si>
  <si>
    <r>
      <rPr>
        <sz val="11"/>
        <rFont val="宋体"/>
        <charset val="134"/>
      </rPr>
      <t>51332722T000000361222-情报信息费</t>
    </r>
  </si>
  <si>
    <r>
      <rPr>
        <sz val="11"/>
        <rFont val="宋体"/>
        <charset val="134"/>
      </rPr>
      <t>51332722T000000361239-见义勇为经费</t>
    </r>
  </si>
  <si>
    <r>
      <rPr>
        <sz val="11"/>
        <rFont val="宋体"/>
        <charset val="134"/>
      </rPr>
      <t>51332722T000000361455-严重精神障碍监护人“以奖代补”资金</t>
    </r>
  </si>
  <si>
    <r>
      <rPr>
        <sz val="11"/>
        <rFont val="宋体"/>
        <charset val="134"/>
      </rPr>
      <t>51332722T000000364695-司法救助经费</t>
    </r>
  </si>
  <si>
    <r>
      <rPr>
        <sz val="11"/>
        <rFont val="宋体"/>
        <charset val="134"/>
      </rPr>
      <t>51332722T000006793696-智慧政法－涉密视频会商系统</t>
    </r>
  </si>
  <si>
    <r>
      <rPr>
        <sz val="11"/>
        <rFont val="宋体"/>
        <charset val="134"/>
      </rPr>
      <t>51332722T000007479526-市域社会治理现代化示范创建办公费</t>
    </r>
  </si>
  <si>
    <r>
      <rPr>
        <sz val="11"/>
        <rFont val="宋体"/>
        <charset val="134"/>
      </rPr>
      <t>51332722T000007479602-缉枪治爆专项情报信息费</t>
    </r>
  </si>
  <si>
    <r>
      <rPr>
        <sz val="11"/>
        <rFont val="宋体"/>
        <charset val="134"/>
      </rPr>
      <t>51332723T000008566219-扫黑除恶案件线索信息费</t>
    </r>
  </si>
  <si>
    <r>
      <rPr>
        <sz val="11"/>
        <rFont val="宋体"/>
        <charset val="134"/>
      </rPr>
      <t>51332723T000008566239-维稳安保工作经费</t>
    </r>
  </si>
  <si>
    <t>144001-炉霍县公安局机关</t>
  </si>
  <si>
    <r>
      <rPr>
        <sz val="11"/>
        <rFont val="宋体"/>
        <charset val="134"/>
      </rPr>
      <t>51332722T000006720797-警用摩托车采购项目</t>
    </r>
  </si>
  <si>
    <r>
      <rPr>
        <sz val="11"/>
        <rFont val="宋体"/>
        <charset val="134"/>
      </rPr>
      <t>51332722T000006788336-视频前端电费</t>
    </r>
  </si>
  <si>
    <r>
      <rPr>
        <sz val="11"/>
        <rFont val="宋体"/>
        <charset val="134"/>
      </rPr>
      <t>51332722T000006788394-智慧平安小区</t>
    </r>
  </si>
  <si>
    <r>
      <rPr>
        <sz val="11"/>
        <rFont val="宋体"/>
        <charset val="134"/>
      </rPr>
      <t>51332722T000007103580-炉霍县公安局高空瞭望建设项目</t>
    </r>
  </si>
  <si>
    <r>
      <rPr>
        <sz val="11"/>
        <rFont val="宋体"/>
        <charset val="134"/>
      </rPr>
      <t>51332723T000008540383-炉霍县公安局寺庙人脸识别网络运营费</t>
    </r>
  </si>
  <si>
    <r>
      <rPr>
        <sz val="11"/>
        <rFont val="宋体"/>
        <charset val="134"/>
      </rPr>
      <t>51332723T000008558499-炉霍县公安局政保特情费2</t>
    </r>
  </si>
  <si>
    <r>
      <rPr>
        <sz val="11"/>
        <rFont val="宋体"/>
        <charset val="134"/>
      </rPr>
      <t>51332723T000008558722-炉霍县公安局反恐经费</t>
    </r>
  </si>
  <si>
    <t>147001-炉霍县司法局机关</t>
  </si>
  <si>
    <r>
      <rPr>
        <sz val="11"/>
        <rFont val="宋体"/>
        <charset val="134"/>
      </rPr>
      <t>51332722T000000359941-大调解1</t>
    </r>
  </si>
  <si>
    <r>
      <rPr>
        <sz val="11"/>
        <rFont val="宋体"/>
        <charset val="134"/>
      </rPr>
      <t>51332722T000000360029-社区矫正1</t>
    </r>
  </si>
  <si>
    <r>
      <rPr>
        <sz val="11"/>
        <rFont val="宋体"/>
        <charset val="134"/>
      </rPr>
      <t>51332722T000000360049-普法宣传1</t>
    </r>
  </si>
  <si>
    <r>
      <rPr>
        <sz val="11"/>
        <rFont val="宋体"/>
        <charset val="134"/>
      </rPr>
      <t>51332722T000000360073-安置帮教1</t>
    </r>
  </si>
  <si>
    <r>
      <rPr>
        <sz val="11"/>
        <rFont val="宋体"/>
        <charset val="134"/>
      </rPr>
      <t>51332723T000008572577-大调解（追加）</t>
    </r>
  </si>
  <si>
    <t>149001-炉霍县消防救援大队机关</t>
  </si>
  <si>
    <r>
      <rPr>
        <sz val="11"/>
        <rFont val="宋体"/>
        <charset val="134"/>
      </rPr>
      <t>51332722T000006828965-消防信息网络建设费</t>
    </r>
  </si>
  <si>
    <r>
      <rPr>
        <sz val="11"/>
        <rFont val="宋体"/>
        <charset val="134"/>
      </rPr>
      <t>51332722T000006989056-专职消防员被装费</t>
    </r>
  </si>
  <si>
    <r>
      <rPr>
        <sz val="11"/>
        <rFont val="宋体"/>
        <charset val="134"/>
      </rPr>
      <t>51332722T000006989127-消防宣传费</t>
    </r>
  </si>
  <si>
    <r>
      <rPr>
        <sz val="11"/>
        <rFont val="宋体"/>
        <charset val="134"/>
      </rPr>
      <t>51332722T000006989187-专用材料费</t>
    </r>
  </si>
  <si>
    <r>
      <rPr>
        <sz val="11"/>
        <rFont val="宋体"/>
        <charset val="134"/>
      </rPr>
      <t>51332723T000008558449-新招录专职队及文员伙食费</t>
    </r>
  </si>
  <si>
    <r>
      <rPr>
        <sz val="11"/>
        <rFont val="宋体"/>
        <charset val="134"/>
      </rPr>
      <t>51332723T000008605717-城乡消防规划建设费</t>
    </r>
  </si>
  <si>
    <t>150001-炉霍县机关事务服务中心</t>
  </si>
  <si>
    <r>
      <rPr>
        <sz val="11"/>
        <rFont val="宋体"/>
        <charset val="134"/>
      </rPr>
      <t>51332722T000000360691-县委、县政府专项费用</t>
    </r>
  </si>
  <si>
    <r>
      <rPr>
        <sz val="11"/>
        <rFont val="宋体"/>
        <charset val="134"/>
      </rPr>
      <t>51332722T000006830095-县级机关办公用房测绘</t>
    </r>
  </si>
  <si>
    <r>
      <rPr>
        <sz val="11"/>
        <rFont val="宋体"/>
        <charset val="134"/>
      </rPr>
      <t>51332723T000007821230-2022年全省包虫病综合防治工作现场推进会</t>
    </r>
  </si>
  <si>
    <r>
      <rPr>
        <sz val="11"/>
        <rFont val="宋体"/>
        <charset val="134"/>
      </rPr>
      <t>51332723T000008516012-锦江伙食团生活补助</t>
    </r>
  </si>
  <si>
    <r>
      <rPr>
        <sz val="11"/>
        <rFont val="宋体"/>
        <charset val="134"/>
      </rPr>
      <t>51332723T000008558474-2022年会展日常运营经费</t>
    </r>
  </si>
  <si>
    <r>
      <rPr>
        <sz val="11"/>
        <rFont val="宋体"/>
        <charset val="134"/>
      </rPr>
      <t>51332723T000008560479-省委第五巡视组经费</t>
    </r>
  </si>
  <si>
    <r>
      <rPr>
        <sz val="11"/>
        <rFont val="宋体"/>
        <charset val="134"/>
      </rPr>
      <t>51332723T000008560861-脱贫攻坚后评估后勤保障经费</t>
    </r>
  </si>
  <si>
    <r>
      <rPr>
        <sz val="11"/>
        <rFont val="宋体"/>
        <charset val="134"/>
      </rPr>
      <t>51332723T000008572864-全州牧区工作现场会后勤保障经费</t>
    </r>
  </si>
  <si>
    <t>156001-炉霍县市场监督管理局机关</t>
  </si>
  <si>
    <r>
      <rPr>
        <sz val="11"/>
        <rFont val="宋体"/>
        <charset val="134"/>
      </rPr>
      <t>51332722T000000364301-市场监管工作经费</t>
    </r>
  </si>
  <si>
    <r>
      <rPr>
        <sz val="11"/>
        <rFont val="宋体"/>
        <charset val="134"/>
      </rPr>
      <t>51332722T000000364313-资产修缮、维护维修</t>
    </r>
  </si>
  <si>
    <r>
      <rPr>
        <sz val="11"/>
        <rFont val="宋体"/>
        <charset val="134"/>
      </rPr>
      <t>51332722T000000364352-食品、药品监督管理</t>
    </r>
  </si>
  <si>
    <r>
      <rPr>
        <sz val="11"/>
        <rFont val="宋体"/>
        <charset val="134"/>
      </rPr>
      <t>51332722T000000364357-质量技术监督管理</t>
    </r>
  </si>
  <si>
    <r>
      <rPr>
        <sz val="11"/>
        <rFont val="宋体"/>
        <charset val="134"/>
      </rPr>
      <t>51332722T000000364371-抽样检测费</t>
    </r>
  </si>
  <si>
    <r>
      <rPr>
        <sz val="11"/>
        <rFont val="宋体"/>
        <charset val="134"/>
      </rPr>
      <t>51332723T000008032143-食品生产安全风险排查防控工作专项资金</t>
    </r>
  </si>
  <si>
    <r>
      <rPr>
        <sz val="11"/>
        <rFont val="宋体"/>
        <charset val="134"/>
      </rPr>
      <t>51332723T000008048120-个私协会专项工作经费</t>
    </r>
  </si>
  <si>
    <r>
      <rPr>
        <sz val="11"/>
        <rFont val="宋体"/>
        <charset val="134"/>
      </rPr>
      <t>51332723T000008232937-修车费</t>
    </r>
  </si>
  <si>
    <r>
      <rPr>
        <sz val="11"/>
        <rFont val="宋体"/>
        <charset val="134"/>
      </rPr>
      <t>51332723T000008595391-执法装备费</t>
    </r>
  </si>
  <si>
    <r>
      <rPr>
        <sz val="11"/>
        <rFont val="宋体"/>
        <charset val="134"/>
      </rPr>
      <t>51332723T000008595785-包保责任制工作经费</t>
    </r>
  </si>
  <si>
    <r>
      <rPr>
        <sz val="11"/>
        <rFont val="宋体"/>
        <charset val="134"/>
      </rPr>
      <t>51332723T000008595807-成品油抽检经费</t>
    </r>
  </si>
  <si>
    <t>163001-中共炉霍县委巡察工作领导小组办公室机关</t>
  </si>
  <si>
    <r>
      <rPr>
        <sz val="11"/>
        <rFont val="宋体"/>
        <charset val="134"/>
      </rPr>
      <t>51332722T000000361910-2022年巡察专项</t>
    </r>
  </si>
  <si>
    <r>
      <rPr>
        <sz val="11"/>
        <rFont val="宋体"/>
        <charset val="134"/>
      </rPr>
      <t>51332722T000006805052-纪检监察专网扩容建设经费</t>
    </r>
  </si>
  <si>
    <t>164001-炉霍县公安局交通警察大队机关</t>
  </si>
  <si>
    <r>
      <rPr>
        <sz val="11"/>
        <rFont val="宋体"/>
        <charset val="134"/>
      </rPr>
      <t>51332723T000008410812-公务用车购置及公务用车维护</t>
    </r>
  </si>
  <si>
    <r>
      <rPr>
        <sz val="11"/>
        <rFont val="宋体"/>
        <charset val="134"/>
      </rPr>
      <t>51332723T000008410872-新建维修办公场所</t>
    </r>
  </si>
  <si>
    <r>
      <rPr>
        <sz val="11"/>
        <rFont val="宋体"/>
        <charset val="134"/>
      </rPr>
      <t>51332723T000008410919-2022年交通事故处置及宣传</t>
    </r>
  </si>
  <si>
    <t>167001-炉霍县行政审批局机关</t>
  </si>
  <si>
    <r>
      <rPr>
        <sz val="11"/>
        <rFont val="宋体"/>
        <charset val="134"/>
      </rPr>
      <t>51332722T000000357563-15个乡镇便民服务中心日常运行经费</t>
    </r>
  </si>
  <si>
    <r>
      <rPr>
        <sz val="11"/>
        <rFont val="宋体"/>
        <charset val="134"/>
      </rPr>
      <t>51332722T000000357848-运维团队费用</t>
    </r>
  </si>
  <si>
    <r>
      <rPr>
        <sz val="11"/>
        <rFont val="宋体"/>
        <charset val="134"/>
      </rPr>
      <t>51332723T000008121442-炉霍县政务服务大厅能力升级改造项目</t>
    </r>
  </si>
  <si>
    <r>
      <rPr>
        <sz val="11"/>
        <rFont val="宋体"/>
        <charset val="134"/>
      </rPr>
      <t>51332723T000008583622-炉霍县政务服务中心能力提升工程建设项目</t>
    </r>
  </si>
  <si>
    <r>
      <rPr>
        <sz val="11"/>
        <rFont val="宋体"/>
        <charset val="134"/>
      </rPr>
      <t>51332723T000008584867-2016年至2020年涉农统筹整合项目审计结（决）算费用</t>
    </r>
  </si>
  <si>
    <t>168001-炉霍县退役军人事务局机关</t>
  </si>
  <si>
    <r>
      <rPr>
        <sz val="11"/>
        <rFont val="宋体"/>
        <charset val="134"/>
      </rPr>
      <t>51332722T000000358891-在乡复员、带病回乡、两参人员生活补助</t>
    </r>
  </si>
  <si>
    <r>
      <rPr>
        <sz val="11"/>
        <rFont val="宋体"/>
        <charset val="134"/>
      </rPr>
      <t>51332722T000000358954-优抚对象自然增长机制</t>
    </r>
  </si>
  <si>
    <r>
      <rPr>
        <sz val="11"/>
        <rFont val="宋体"/>
        <charset val="134"/>
      </rPr>
      <t>51332722T000000359790-清明节、9.30烈士纪念日活动经费</t>
    </r>
  </si>
  <si>
    <r>
      <rPr>
        <sz val="11"/>
        <rFont val="宋体"/>
        <charset val="134"/>
      </rPr>
      <t>51332722T000004703549-伤残人民警察慰问金</t>
    </r>
  </si>
  <si>
    <r>
      <rPr>
        <sz val="11"/>
        <rFont val="宋体"/>
        <charset val="134"/>
      </rPr>
      <t>51332722T000006061692-立功受奖现役军人家庭一次性慰问金</t>
    </r>
  </si>
  <si>
    <r>
      <rPr>
        <sz val="11"/>
        <rFont val="宋体"/>
        <charset val="134"/>
      </rPr>
      <t>51332722T000006131057-炉霍县退役军人事务局关于拨付优抚对象1-3月生活补助的请示</t>
    </r>
  </si>
  <si>
    <r>
      <rPr>
        <sz val="11"/>
        <rFont val="宋体"/>
        <charset val="134"/>
      </rPr>
      <t>51332722T000006860608-2022年义务兵家庭优待金及2021年补发义务兵家庭优待金</t>
    </r>
  </si>
  <si>
    <r>
      <rPr>
        <sz val="11"/>
        <rFont val="宋体"/>
        <charset val="134"/>
      </rPr>
      <t>51332722T000006881291-2022“两节”走访慰问边海防官兵家庭慰问经费</t>
    </r>
  </si>
  <si>
    <r>
      <rPr>
        <sz val="11"/>
        <rFont val="宋体"/>
        <charset val="134"/>
      </rPr>
      <t>51332723T000007528052-八一购买部队慰问物资费</t>
    </r>
  </si>
  <si>
    <r>
      <rPr>
        <sz val="11"/>
        <rFont val="宋体"/>
        <charset val="134"/>
      </rPr>
      <t>51332723T000007992073-炉霍县退役军人事务局服务中心办公经费</t>
    </r>
  </si>
  <si>
    <t>169001-炉霍县经济信息和商务合作局机关</t>
  </si>
  <si>
    <r>
      <rPr>
        <sz val="11"/>
        <rFont val="宋体"/>
        <charset val="134"/>
      </rPr>
      <t>51332722T000005376607-糌粑产业升级和冷链脏库建设项目</t>
    </r>
  </si>
  <si>
    <r>
      <rPr>
        <sz val="11"/>
        <rFont val="宋体"/>
        <charset val="134"/>
      </rPr>
      <t>51332722T000006084836-建州100周年“圣洁甘孜·最美炉霍”特色产品推介会暨招商引资活动经费</t>
    </r>
  </si>
  <si>
    <r>
      <rPr>
        <sz val="11"/>
        <rFont val="宋体"/>
        <charset val="134"/>
      </rPr>
      <t>51332722T000006916746-外事专项工作经费（2022）</t>
    </r>
  </si>
  <si>
    <r>
      <rPr>
        <sz val="11"/>
        <rFont val="宋体"/>
        <charset val="134"/>
      </rPr>
      <t>51332722T000006916766-对外开展招商引资专项经费（2022）</t>
    </r>
  </si>
  <si>
    <r>
      <rPr>
        <sz val="11"/>
        <rFont val="宋体"/>
        <charset val="134"/>
      </rPr>
      <t>51332722T000007144901-中小微企业纾困专项资金</t>
    </r>
  </si>
  <si>
    <r>
      <rPr>
        <sz val="11"/>
        <rFont val="宋体"/>
        <charset val="134"/>
      </rPr>
      <t>51332723T000007836001-炉霍县“圣洁甘孜﹒悦生活—万企联动促销费”活动实施经费</t>
    </r>
  </si>
  <si>
    <r>
      <rPr>
        <sz val="11"/>
        <rFont val="宋体"/>
        <charset val="134"/>
      </rPr>
      <t>51332723T000008595344-招商引资工作经费</t>
    </r>
  </si>
  <si>
    <r>
      <rPr>
        <sz val="11"/>
        <rFont val="宋体"/>
        <charset val="134"/>
      </rPr>
      <t>51332723T000008595352-冷链食品集中监管仓费</t>
    </r>
  </si>
  <si>
    <t>171001-炉霍县医疗保障局机关</t>
  </si>
  <si>
    <r>
      <rPr>
        <sz val="11"/>
        <rFont val="宋体"/>
        <charset val="134"/>
      </rPr>
      <t>51332722T000000357870-医疗保险宣传费</t>
    </r>
  </si>
  <si>
    <r>
      <rPr>
        <sz val="11"/>
        <rFont val="宋体"/>
        <charset val="134"/>
      </rPr>
      <t>51332722T000000357910-网络运行维护费</t>
    </r>
  </si>
  <si>
    <r>
      <rPr>
        <sz val="11"/>
        <rFont val="宋体"/>
        <charset val="134"/>
      </rPr>
      <t>51332722T000000364887-2022年医保业务培训及政策宣传经费</t>
    </r>
  </si>
  <si>
    <r>
      <rPr>
        <sz val="11"/>
        <rFont val="宋体"/>
        <charset val="134"/>
      </rPr>
      <t>51332722T000006184595-办公设施设备补助</t>
    </r>
  </si>
  <si>
    <t>172001-炉霍县融媒体中心机关</t>
  </si>
  <si>
    <r>
      <rPr>
        <sz val="11"/>
        <rFont val="宋体"/>
        <charset val="134"/>
      </rPr>
      <t>51332722T000000366485-电视台档案资料保管</t>
    </r>
  </si>
  <si>
    <r>
      <rPr>
        <sz val="11"/>
        <rFont val="宋体"/>
        <charset val="134"/>
      </rPr>
      <t>51332722T000006535230-甘孜州贡嘎融媒州县联盟运维经费</t>
    </r>
  </si>
  <si>
    <r>
      <rPr>
        <sz val="11"/>
        <rFont val="宋体"/>
        <charset val="134"/>
      </rPr>
      <t>51332722T000006910375-业务用房项目室内办公设施购置</t>
    </r>
  </si>
  <si>
    <r>
      <rPr>
        <sz val="11"/>
        <rFont val="宋体"/>
        <charset val="134"/>
      </rPr>
      <t>51332722T000006910377-办公室搬迁经费</t>
    </r>
  </si>
  <si>
    <r>
      <rPr>
        <sz val="11"/>
        <rFont val="宋体"/>
        <charset val="134"/>
      </rPr>
      <t>51332723T000008300557-电视台档案资料，保管</t>
    </r>
  </si>
  <si>
    <r>
      <rPr>
        <sz val="11"/>
        <rFont val="宋体"/>
        <charset val="134"/>
      </rPr>
      <t>51332723T000008406546-新红炉影视文化传媒设备购置及劳务经费</t>
    </r>
  </si>
  <si>
    <t>173001-炉霍县综合行政执法局机关</t>
  </si>
  <si>
    <r>
      <rPr>
        <sz val="11"/>
        <rFont val="宋体"/>
        <charset val="134"/>
      </rPr>
      <t>51332722T000000369538-城管综合执法工作办公费</t>
    </r>
  </si>
  <si>
    <r>
      <rPr>
        <sz val="11"/>
        <rFont val="宋体"/>
        <charset val="134"/>
      </rPr>
      <t>51332722T000000369826-城管综合执法交通费</t>
    </r>
  </si>
  <si>
    <r>
      <rPr>
        <sz val="11"/>
        <rFont val="宋体"/>
        <charset val="134"/>
      </rPr>
      <t>51332722T000000369832-执法装备费</t>
    </r>
  </si>
  <si>
    <r>
      <rPr>
        <sz val="11"/>
        <rFont val="宋体"/>
        <charset val="134"/>
      </rPr>
      <t>51332722T000000369910-综合执法宣传费</t>
    </r>
  </si>
  <si>
    <r>
      <rPr>
        <sz val="11"/>
        <rFont val="宋体"/>
        <charset val="134"/>
      </rPr>
      <t>51332723T000008259205-新都一队国有土地</t>
    </r>
  </si>
  <si>
    <r>
      <rPr>
        <sz val="11"/>
        <rFont val="宋体"/>
        <charset val="134"/>
      </rPr>
      <t>51332723T000008571743-综合大执法办公经费</t>
    </r>
  </si>
  <si>
    <r>
      <rPr>
        <sz val="11"/>
        <rFont val="宋体"/>
        <charset val="134"/>
      </rPr>
      <t>174001-炉霍县综合行政执法局交通运输执法大队机关</t>
    </r>
  </si>
  <si>
    <r>
      <rPr>
        <sz val="11"/>
        <rFont val="宋体"/>
        <charset val="134"/>
      </rPr>
      <t>51332722T000000371348-执法经费</t>
    </r>
  </si>
  <si>
    <r>
      <rPr>
        <sz val="11"/>
        <rFont val="宋体"/>
        <charset val="134"/>
      </rPr>
      <t>181001-炉霍县新都片区工作委员会机关</t>
    </r>
  </si>
  <si>
    <r>
      <rPr>
        <sz val="11"/>
        <rFont val="宋体"/>
        <charset val="134"/>
      </rPr>
      <t>51332723T000008559312-新都工委办公室及办公场所维修费</t>
    </r>
  </si>
  <si>
    <r>
      <rPr>
        <sz val="11"/>
        <rFont val="宋体"/>
        <charset val="134"/>
      </rPr>
      <t>182001-中共炉霍县朱倭工作委员会机关</t>
    </r>
  </si>
  <si>
    <r>
      <rPr>
        <sz val="11"/>
        <rFont val="宋体"/>
        <charset val="134"/>
      </rPr>
      <t>51332723T000008583576-办公室及职工宿舍楼维修</t>
    </r>
  </si>
  <si>
    <r>
      <rPr>
        <sz val="11"/>
        <rFont val="宋体"/>
        <charset val="134"/>
      </rPr>
      <t>183001-炉霍县罗宗片区工作委员会机关</t>
    </r>
  </si>
  <si>
    <r>
      <rPr>
        <sz val="11"/>
        <rFont val="宋体"/>
        <charset val="134"/>
      </rPr>
      <t>51332723T000008576878-罗宗片区工作委员会房屋、围墙、厕所等维修</t>
    </r>
  </si>
  <si>
    <r>
      <rPr>
        <sz val="11"/>
        <rFont val="宋体"/>
        <charset val="134"/>
      </rPr>
      <t>184001-炉霍县下罗科马乡人民政府机关</t>
    </r>
  </si>
  <si>
    <r>
      <rPr>
        <sz val="11"/>
        <rFont val="宋体"/>
        <charset val="134"/>
      </rPr>
      <t>51332722T000007132117-辑枪治爆经费</t>
    </r>
  </si>
  <si>
    <t>186001-炉霍县仁达乡人民政府机关</t>
  </si>
  <si>
    <r>
      <rPr>
        <sz val="11"/>
        <rFont val="宋体"/>
        <charset val="134"/>
      </rPr>
      <t>51332722T000006880312-辑枪治爆工作经费</t>
    </r>
  </si>
  <si>
    <r>
      <rPr>
        <sz val="11"/>
        <rFont val="宋体"/>
        <charset val="134"/>
      </rPr>
      <t>51332722T000007224872-乡政府室外附属及篮球场建设资金</t>
    </r>
  </si>
  <si>
    <r>
      <rPr>
        <sz val="11"/>
        <rFont val="宋体"/>
        <charset val="134"/>
      </rPr>
      <t>51332722T000007404918-工作经费</t>
    </r>
  </si>
  <si>
    <t>188001-炉霍县新都镇人民政府机关</t>
  </si>
  <si>
    <r>
      <rPr>
        <sz val="11"/>
        <rFont val="宋体"/>
        <charset val="134"/>
      </rPr>
      <t>51332722T000006833087-农牧民夜校经费</t>
    </r>
  </si>
  <si>
    <r>
      <rPr>
        <sz val="11"/>
        <rFont val="宋体"/>
        <charset val="134"/>
      </rPr>
      <t>51332722T000006833110-村文化活动经费</t>
    </r>
  </si>
  <si>
    <r>
      <rPr>
        <sz val="11"/>
        <rFont val="宋体"/>
        <charset val="134"/>
      </rPr>
      <t>51332722T000006833140-临时救助资金</t>
    </r>
  </si>
  <si>
    <r>
      <rPr>
        <sz val="11"/>
        <rFont val="宋体"/>
        <charset val="134"/>
      </rPr>
      <t>51332722T000006833168-昌龙村灾害治理资金</t>
    </r>
  </si>
  <si>
    <r>
      <rPr>
        <sz val="11"/>
        <rFont val="宋体"/>
        <charset val="134"/>
      </rPr>
      <t>51332722T000006886748-缉枪治爆工作经费</t>
    </r>
  </si>
  <si>
    <r>
      <rPr>
        <sz val="11"/>
        <rFont val="宋体"/>
        <charset val="134"/>
      </rPr>
      <t>51332723T000008559176-办公大楼维修维护款</t>
    </r>
  </si>
  <si>
    <r>
      <rPr>
        <sz val="11"/>
        <rFont val="宋体"/>
        <charset val="134"/>
      </rPr>
      <t>51332723T000008661039-益娘村旅游接待展装修经费</t>
    </r>
  </si>
  <si>
    <r>
      <rPr>
        <sz val="11"/>
        <rFont val="宋体"/>
        <charset val="134"/>
      </rPr>
      <t>189001-炉霍县泥巴乡人民政府机关</t>
    </r>
  </si>
  <si>
    <r>
      <rPr>
        <sz val="11"/>
        <rFont val="宋体"/>
        <charset val="134"/>
      </rPr>
      <t>51332722T000006907984-辑枪治爆工作经费</t>
    </r>
  </si>
  <si>
    <r>
      <rPr>
        <sz val="11"/>
        <rFont val="宋体"/>
        <charset val="134"/>
      </rPr>
      <t>190001-炉霍县雅德乡人民政府机关</t>
    </r>
  </si>
  <si>
    <r>
      <rPr>
        <sz val="11"/>
        <rFont val="宋体"/>
        <charset val="134"/>
      </rPr>
      <t>51332722T000006880083-辑枪治爆工作经费</t>
    </r>
  </si>
  <si>
    <r>
      <rPr>
        <sz val="11"/>
        <rFont val="宋体"/>
        <charset val="134"/>
      </rPr>
      <t>191001-炉霍县洛秋乡人民政府机关</t>
    </r>
  </si>
  <si>
    <r>
      <rPr>
        <sz val="11"/>
        <rFont val="宋体"/>
        <charset val="134"/>
      </rPr>
      <t>51332722T000006919980-辑枪治爆工作经费</t>
    </r>
  </si>
  <si>
    <t>192001-炉霍县卡娘乡人民政府机关</t>
  </si>
  <si>
    <r>
      <rPr>
        <sz val="11"/>
        <rFont val="宋体"/>
        <charset val="134"/>
      </rPr>
      <t>51332722T000006879306-辑枪治爆工作经费</t>
    </r>
  </si>
  <si>
    <r>
      <rPr>
        <sz val="11"/>
        <rFont val="宋体"/>
        <charset val="134"/>
      </rPr>
      <t>51332723T000008561852-新办公楼装修及线路装修费</t>
    </r>
  </si>
  <si>
    <r>
      <rPr>
        <sz val="11"/>
        <rFont val="宋体"/>
        <charset val="134"/>
      </rPr>
      <t>193001-炉霍县朱倭镇人民政府机关</t>
    </r>
  </si>
  <si>
    <r>
      <rPr>
        <sz val="11"/>
        <rFont val="宋体"/>
        <charset val="134"/>
      </rPr>
      <t>51332722T000007076459-辑枪治爆工作经费</t>
    </r>
  </si>
  <si>
    <r>
      <rPr>
        <sz val="11"/>
        <rFont val="宋体"/>
        <charset val="134"/>
      </rPr>
      <t>194001-炉霍县旦都乡人民政府机关</t>
    </r>
  </si>
  <si>
    <r>
      <rPr>
        <sz val="11"/>
        <rFont val="宋体"/>
        <charset val="134"/>
      </rPr>
      <t>51332722T000007061481-辑枪治爆经费</t>
    </r>
  </si>
  <si>
    <r>
      <rPr>
        <sz val="11"/>
        <rFont val="宋体"/>
        <charset val="134"/>
      </rPr>
      <t>195001-炉霍县更知乡人民政府机关</t>
    </r>
  </si>
  <si>
    <r>
      <rPr>
        <sz val="11"/>
        <rFont val="宋体"/>
        <charset val="134"/>
      </rPr>
      <t>51332722T000007093171-缉枪治爆工作经费</t>
    </r>
  </si>
  <si>
    <r>
      <rPr>
        <sz val="11"/>
        <rFont val="宋体"/>
        <charset val="134"/>
      </rPr>
      <t>196001-炉霍县充古乡人民政府机关</t>
    </r>
  </si>
  <si>
    <r>
      <rPr>
        <sz val="11"/>
        <rFont val="宋体"/>
        <charset val="134"/>
      </rPr>
      <t>51332722T000007076127-辑枪治爆经费</t>
    </r>
  </si>
  <si>
    <t>197001-炉霍县宗塔乡人民政府机关</t>
  </si>
  <si>
    <r>
      <rPr>
        <sz val="11"/>
        <rFont val="宋体"/>
        <charset val="134"/>
      </rPr>
      <t>51332722T000007021690-甲中村通组路建设（其它费用）</t>
    </r>
  </si>
  <si>
    <r>
      <rPr>
        <sz val="11"/>
        <rFont val="宋体"/>
        <charset val="134"/>
      </rPr>
      <t>51332722T000007132161-辑枪治爆工作经费</t>
    </r>
  </si>
  <si>
    <r>
      <rPr>
        <sz val="11"/>
        <rFont val="宋体"/>
        <charset val="134"/>
      </rPr>
      <t>51332723T000008579917-乡政府院坝附属基础设施建设资金</t>
    </r>
  </si>
  <si>
    <t>198001-炉霍县宗麦乡人民政府机关</t>
  </si>
  <si>
    <r>
      <rPr>
        <sz val="11"/>
        <rFont val="宋体"/>
        <charset val="134"/>
      </rPr>
      <t>51332722T000006720491-宗麦乡双马村帐篷村旅游产业资金</t>
    </r>
  </si>
  <si>
    <r>
      <rPr>
        <sz val="11"/>
        <rFont val="宋体"/>
        <charset val="134"/>
      </rPr>
      <t>51332722T000007132138-辑枪治爆工作经费</t>
    </r>
  </si>
  <si>
    <t>199001-炉霍县上罗科马镇人民政府机关</t>
  </si>
  <si>
    <r>
      <rPr>
        <sz val="11"/>
        <rFont val="宋体"/>
        <charset val="134"/>
      </rPr>
      <t>51332722T000007132169-辑枪治爆工作经费</t>
    </r>
  </si>
  <si>
    <r>
      <rPr>
        <sz val="11"/>
        <rFont val="宋体"/>
        <charset val="134"/>
      </rPr>
      <t>51332722T000007152119-年农牧民夜校工作经费</t>
    </r>
  </si>
  <si>
    <r>
      <rPr>
        <sz val="11"/>
        <rFont val="宋体"/>
        <charset val="134"/>
      </rPr>
      <t>51332722T000007152134-年人代工作经费</t>
    </r>
  </si>
  <si>
    <r>
      <rPr>
        <sz val="11"/>
        <rFont val="宋体"/>
        <charset val="134"/>
      </rPr>
      <t>51332722T000007152171-妇联工作经费</t>
    </r>
  </si>
  <si>
    <r>
      <rPr>
        <sz val="11"/>
        <rFont val="宋体"/>
        <charset val="134"/>
      </rPr>
      <t>51332723T000008167839-上罗科马镇集中安置点</t>
    </r>
  </si>
  <si>
    <r>
      <rPr>
        <sz val="11"/>
        <rFont val="宋体"/>
        <charset val="134"/>
      </rPr>
      <t>200001-炉霍县文学艺术和社会科学界联合会机关</t>
    </r>
  </si>
  <si>
    <r>
      <rPr>
        <sz val="11"/>
        <rFont val="宋体"/>
        <charset val="134"/>
      </rPr>
      <t>51332722T000006916753-开展文化专业技能培训活动</t>
    </r>
  </si>
  <si>
    <t>201001-炉霍县虾拉沱镇人民政府机关</t>
  </si>
  <si>
    <r>
      <rPr>
        <sz val="11"/>
        <rFont val="宋体"/>
        <charset val="134"/>
      </rPr>
      <t>51332722T000007132075-辑枪治爆工作经费</t>
    </r>
  </si>
  <si>
    <r>
      <rPr>
        <sz val="11"/>
        <rFont val="宋体"/>
        <charset val="134"/>
      </rPr>
      <t>51332723T000008557093-基层政权维修改造经费</t>
    </r>
  </si>
  <si>
    <t>202001-炉霍县残疾人联合会机关</t>
  </si>
  <si>
    <r>
      <rPr>
        <sz val="11"/>
        <rFont val="宋体"/>
        <charset val="134"/>
      </rPr>
      <t>51332722T000000367339-重度残疾人参合补助</t>
    </r>
  </si>
  <si>
    <r>
      <rPr>
        <sz val="11"/>
        <rFont val="宋体"/>
        <charset val="134"/>
      </rPr>
      <t>51332722T000000367402-智慧量服邮电费</t>
    </r>
  </si>
  <si>
    <r>
      <rPr>
        <sz val="11"/>
        <rFont val="宋体"/>
        <charset val="134"/>
      </rPr>
      <t>51332722T000000367443-残疾人辅具适配</t>
    </r>
  </si>
  <si>
    <r>
      <rPr>
        <sz val="11"/>
        <rFont val="宋体"/>
        <charset val="134"/>
      </rPr>
      <t>51332722T000000367460-残疾人发展生产补助</t>
    </r>
  </si>
  <si>
    <r>
      <rPr>
        <sz val="11"/>
        <rFont val="宋体"/>
        <charset val="134"/>
      </rPr>
      <t>51332722T000000367486-残疾人机构能力建设资金</t>
    </r>
  </si>
  <si>
    <r>
      <rPr>
        <sz val="11"/>
        <rFont val="宋体"/>
        <charset val="134"/>
      </rPr>
      <t>51332722T000000367520-残疾人就业扶贫</t>
    </r>
  </si>
  <si>
    <r>
      <rPr>
        <sz val="11"/>
        <rFont val="宋体"/>
        <charset val="134"/>
      </rPr>
      <t>51332722T000006360767-残疾人事业发展补助</t>
    </r>
  </si>
  <si>
    <t>901002-炉霍县国有资产经营管理有限责任公司</t>
  </si>
  <si>
    <r>
      <rPr>
        <sz val="11"/>
        <rFont val="宋体"/>
        <charset val="134"/>
      </rPr>
      <t>51332722T000006571770-国资公司电子设施设备、材料采购及安装</t>
    </r>
  </si>
  <si>
    <r>
      <rPr>
        <sz val="11"/>
        <rFont val="宋体"/>
        <charset val="134"/>
      </rPr>
      <t>51332722T000006571787-县国资公司后勤保障务工及机械租赁</t>
    </r>
  </si>
  <si>
    <r>
      <rPr>
        <sz val="11"/>
        <rFont val="宋体"/>
        <charset val="134"/>
      </rPr>
      <t>51332722T000006571818-国资公司后勤保障物资采购及制作</t>
    </r>
  </si>
  <si>
    <r>
      <rPr>
        <sz val="11"/>
        <rFont val="宋体"/>
        <charset val="134"/>
      </rPr>
      <t>51332723T000008651249-2021年炉霍县开展“炉霍儿女永跟党、再唱山歌感党恩”群众文艺汇演暨第二届山歌音乐季活动采购经费</t>
    </r>
  </si>
  <si>
    <r>
      <rPr>
        <sz val="11"/>
        <rFont val="宋体"/>
        <charset val="134"/>
      </rPr>
      <t>51332723T000008662719-炉霍县“两曲河景区”临时管理委员会关于拨付启动运转经费</t>
    </r>
  </si>
  <si>
    <r>
      <rPr>
        <sz val="11"/>
        <rFont val="宋体"/>
        <charset val="134"/>
      </rPr>
      <t>51332723T000008729235-车辆处置相关费用</t>
    </r>
  </si>
  <si>
    <t>901004-炉霍雪域俄色有限公司</t>
  </si>
  <si>
    <r>
      <rPr>
        <sz val="11"/>
        <rFont val="宋体"/>
        <charset val="134"/>
      </rPr>
      <t>51332723T000008054699-俄色果酒（配制酒）生产车间项目</t>
    </r>
  </si>
  <si>
    <r>
      <rPr>
        <sz val="11"/>
        <rFont val="宋体"/>
        <charset val="134"/>
      </rPr>
      <t>51332723T000008054782-俄色茶饮（果饮）生产车间项目</t>
    </r>
  </si>
  <si>
    <r>
      <rPr>
        <sz val="11"/>
        <rFont val="宋体"/>
        <charset val="134"/>
      </rPr>
      <t>51332723T000008054824-俄色产业冷链车间建设项目</t>
    </r>
  </si>
  <si>
    <r>
      <rPr>
        <sz val="11"/>
        <rFont val="宋体"/>
        <charset val="134"/>
      </rPr>
      <t>51332723T000008538129-俄色产业冷链车间建设项目30%监理费</t>
    </r>
  </si>
  <si>
    <r>
      <rPr>
        <sz val="11"/>
        <rFont val="宋体"/>
        <charset val="134"/>
      </rPr>
      <t>901005-中国农业银行股份有限公司炉霍县支行</t>
    </r>
  </si>
  <si>
    <r>
      <rPr>
        <sz val="11"/>
        <rFont val="宋体"/>
        <charset val="134"/>
      </rPr>
      <t>51332722T000006989317-2022年度精准扶贫小额信用贷款财政贴息</t>
    </r>
  </si>
  <si>
    <t>901006-炉霍生态环境局</t>
  </si>
  <si>
    <r>
      <rPr>
        <sz val="11"/>
        <rFont val="宋体"/>
        <charset val="134"/>
      </rPr>
      <t>51332722T000006951682-2022县域生态质量考核环境监测费</t>
    </r>
  </si>
  <si>
    <r>
      <rPr>
        <sz val="11"/>
        <rFont val="宋体"/>
        <charset val="134"/>
      </rPr>
      <t>51332722T000006951691-环境影响评价审批工作经费</t>
    </r>
  </si>
  <si>
    <r>
      <rPr>
        <sz val="11"/>
        <rFont val="宋体"/>
        <charset val="134"/>
      </rPr>
      <t>51332722T000007123728-炉霍县声功能区划分项目</t>
    </r>
  </si>
  <si>
    <r>
      <rPr>
        <sz val="11"/>
        <rFont val="宋体"/>
        <charset val="134"/>
      </rPr>
      <t>51332723T000008688783-2021年农村生活污水综合治理工程</t>
    </r>
  </si>
  <si>
    <r>
      <rPr>
        <sz val="11"/>
        <rFont val="宋体"/>
        <charset val="134"/>
      </rPr>
      <t>51332723T000008700856-甘孜州炉霍县入河排污口排查整治项目</t>
    </r>
  </si>
  <si>
    <r>
      <rPr>
        <sz val="11"/>
        <rFont val="宋体"/>
        <charset val="134"/>
      </rPr>
      <t>51332723T000008715674-2020年广东省对口援建牧民定居点生态环境建设项目监理费及财务决算费</t>
    </r>
  </si>
  <si>
    <t>901007-国家税务总局炉霍县税务局</t>
  </si>
  <si>
    <r>
      <rPr>
        <sz val="11"/>
        <rFont val="宋体"/>
        <charset val="134"/>
      </rPr>
      <t>51332723T000008575728-县级地方保障经费</t>
    </r>
  </si>
  <si>
    <r>
      <rPr>
        <sz val="11"/>
        <rFont val="宋体"/>
        <charset val="134"/>
      </rPr>
      <t>51332723T000008580029-原炉霍县“沿河西街”旧城改造原地税局房屋补偿装修工程款</t>
    </r>
  </si>
  <si>
    <t>901008-炉霍县气象局</t>
  </si>
  <si>
    <r>
      <rPr>
        <sz val="11"/>
        <rFont val="宋体"/>
        <charset val="134"/>
      </rPr>
      <t>51332722T000006714810-炉霍县一般气象站业务用房及配套基础设施建设项目</t>
    </r>
  </si>
  <si>
    <r>
      <rPr>
        <sz val="11"/>
        <rFont val="宋体"/>
        <charset val="134"/>
      </rPr>
      <t>51332722T000006829975-关于拨付气象系统双重计划财务管理体系经费</t>
    </r>
  </si>
  <si>
    <r>
      <rPr>
        <sz val="11"/>
        <rFont val="宋体"/>
        <charset val="134"/>
      </rPr>
      <t>51332722T000006829995-关于请求拨付区域自动站建设维护费</t>
    </r>
  </si>
  <si>
    <r>
      <rPr>
        <sz val="11"/>
        <rFont val="宋体"/>
        <charset val="134"/>
      </rPr>
      <t>51332722T000006830070-关于拨付建立气象信息发布平台经费</t>
    </r>
  </si>
  <si>
    <r>
      <rPr>
        <sz val="11"/>
        <rFont val="宋体"/>
        <charset val="134"/>
      </rPr>
      <t>51332722T000006830093-关于拨付炉霍县人工影响天气工作经费</t>
    </r>
  </si>
  <si>
    <r>
      <rPr>
        <sz val="11"/>
        <rFont val="宋体"/>
        <charset val="134"/>
      </rPr>
      <t>51332722T000006915272-气象灾害综合风险普查经费</t>
    </r>
  </si>
  <si>
    <r>
      <rPr>
        <sz val="11"/>
        <rFont val="宋体"/>
        <charset val="134"/>
      </rPr>
      <t>51332723T000008715616-炉霍县一般气象站业务用房及配套基础设施建设项目</t>
    </r>
  </si>
  <si>
    <t>901009-中国电信股份有限公司炉霍分公司</t>
  </si>
  <si>
    <r>
      <rPr>
        <sz val="11"/>
        <rFont val="宋体"/>
        <charset val="134"/>
      </rPr>
      <t>51332723T000007936123-2022年半年寺庙安防及监控城郊结合部点使用费的请示</t>
    </r>
  </si>
  <si>
    <r>
      <rPr>
        <sz val="11"/>
        <rFont val="宋体"/>
        <charset val="134"/>
      </rPr>
      <t>51332723T000008640225-炉霍县寺庙安防及城市监控城郊结合部补点使用费</t>
    </r>
  </si>
  <si>
    <r>
      <rPr>
        <sz val="11"/>
        <rFont val="宋体"/>
        <charset val="134"/>
      </rPr>
      <t>51332723T000008641156-炉霍县2022年下半年城市监控系统使用费</t>
    </r>
  </si>
  <si>
    <r>
      <rPr>
        <sz val="11"/>
        <rFont val="宋体"/>
        <charset val="134"/>
      </rPr>
      <t>901010-炉霍县人民检察院</t>
    </r>
  </si>
  <si>
    <r>
      <rPr>
        <sz val="11"/>
        <rFont val="宋体"/>
        <charset val="134"/>
      </rPr>
      <t>51332723T000008600388-化解干警周转房债务</t>
    </r>
  </si>
  <si>
    <r>
      <rPr>
        <sz val="11"/>
        <rFont val="宋体"/>
        <charset val="134"/>
      </rPr>
      <t>901012-中国人民银行炉霍县支行</t>
    </r>
  </si>
  <si>
    <r>
      <rPr>
        <sz val="11"/>
        <rFont val="宋体"/>
        <charset val="134"/>
      </rPr>
      <t>51332723T000007897774-项目经费（国库集中支付电子化工作）</t>
    </r>
  </si>
  <si>
    <r>
      <rPr>
        <sz val="11"/>
        <rFont val="宋体"/>
        <charset val="134"/>
      </rPr>
      <t>901013-中国人保财险炉霍支公司</t>
    </r>
  </si>
  <si>
    <r>
      <rPr>
        <sz val="11"/>
        <rFont val="宋体"/>
        <charset val="134"/>
      </rPr>
      <t>51332723T000008246286-炉霍县崩科房屋保险</t>
    </r>
  </si>
  <si>
    <t>903003-炉霍县财政局-代管资金财政专户</t>
  </si>
  <si>
    <r>
      <rPr>
        <sz val="11"/>
        <rFont val="宋体"/>
        <charset val="134"/>
      </rPr>
      <t>51332722T000007304181-财政资金用于核销部分历史遗留借款</t>
    </r>
  </si>
  <si>
    <r>
      <rPr>
        <sz val="11"/>
        <rFont val="宋体"/>
        <charset val="134"/>
      </rPr>
      <t>51332723T000008701755-误缴入国库代管账户定存利息</t>
    </r>
  </si>
  <si>
    <r>
      <rPr>
        <sz val="11"/>
        <rFont val="宋体"/>
        <charset val="134"/>
      </rPr>
      <t>903004-炉霍县财政局-非税收入财政专户</t>
    </r>
  </si>
  <si>
    <r>
      <rPr>
        <sz val="11"/>
        <rFont val="宋体"/>
        <charset val="134"/>
      </rPr>
      <t>51332722T000007408044-财政资金用于核销部分历史遗留借款</t>
    </r>
  </si>
  <si>
    <t>附件10</t>
  </si>
  <si>
    <t>2022年部门决算收支表</t>
  </si>
  <si>
    <t>单位</t>
  </si>
  <si>
    <t>本年收入</t>
  </si>
  <si>
    <t>本年支出</t>
  </si>
  <si>
    <t>一般公共预算财政拨款收入</t>
  </si>
  <si>
    <t>政府性基金预算财政收入</t>
  </si>
  <si>
    <t>其他收入</t>
  </si>
  <si>
    <t>年初结转和结余</t>
  </si>
  <si>
    <t>收入合计</t>
  </si>
  <si>
    <t>其中：工资福利支出</t>
  </si>
  <si>
    <t>其中：商品和服务支出</t>
  </si>
  <si>
    <t>其中：对个人和家庭的补助支出</t>
  </si>
  <si>
    <t>其中：资本性支出（基本建设）</t>
  </si>
  <si>
    <t>其中：资本性支出</t>
  </si>
  <si>
    <t>其中：其他支出</t>
  </si>
  <si>
    <t>对企业补助（基本建设）</t>
  </si>
  <si>
    <t>政府性基金预算财政支出</t>
  </si>
  <si>
    <t>支出合计</t>
  </si>
  <si>
    <t>年末结转和结余</t>
  </si>
  <si>
    <t>四川省甘孜州炉霍县2021年度部门决算汇总</t>
  </si>
  <si>
    <t>四川省甘孜州炉霍县本级（汇总）</t>
  </si>
  <si>
    <t>炉霍县乡村振兴局</t>
  </si>
  <si>
    <t>中国共产主义青年团炉霍县委员会</t>
  </si>
  <si>
    <t>炉霍县经济信息和商务合作局</t>
  </si>
  <si>
    <t>炉霍县水利局</t>
  </si>
  <si>
    <t>炉霍县科学技术协会</t>
  </si>
  <si>
    <t>炉霍县司法局</t>
  </si>
  <si>
    <t>炉霍县审计局</t>
  </si>
  <si>
    <t>炉霍县档案馆</t>
  </si>
  <si>
    <t>炉霍县医疗保障局</t>
  </si>
  <si>
    <t>炉霍县发展和改革局</t>
  </si>
  <si>
    <t>炉霍县统计局</t>
  </si>
  <si>
    <t>炉霍县行政审批局</t>
  </si>
  <si>
    <t>炉霍县独木寺管理委员会</t>
  </si>
  <si>
    <t>炉霍县妇女联合会</t>
  </si>
  <si>
    <t>炉霍县农牧农村和科技局</t>
  </si>
  <si>
    <t>炉霍县文化旅游和广播影视体育局</t>
  </si>
  <si>
    <t>中国共产党炉霍县委员会办公室</t>
  </si>
  <si>
    <t>炉霍县综合行政执法局</t>
  </si>
  <si>
    <t>中共炉霍县委政法委员会</t>
  </si>
  <si>
    <t>中共炉霍县委巡察工作领导小组办公室</t>
  </si>
  <si>
    <t>中共炉霍县纪律检查委员会</t>
  </si>
  <si>
    <t>炉霍县教育和体育局</t>
  </si>
  <si>
    <t>中共炉霍县委统一战线工作部</t>
  </si>
  <si>
    <t>炉霍县卫生健康局</t>
  </si>
  <si>
    <t>炉霍县财政局</t>
  </si>
  <si>
    <t>炉霍县人民政府办公室</t>
  </si>
  <si>
    <t>中共炉霍县委宣传部</t>
  </si>
  <si>
    <t>炉霍县综合行政执法局交通运输执法大队</t>
  </si>
  <si>
    <t>炉霍县机关事务服务中心</t>
  </si>
  <si>
    <t>炉霍县住房和城乡建设局</t>
  </si>
  <si>
    <t>炉霍县自然资源局</t>
  </si>
  <si>
    <t>中共炉霍县委组织部</t>
  </si>
  <si>
    <t>炉霍县交通局</t>
  </si>
  <si>
    <t>炉霍县公安局</t>
  </si>
  <si>
    <t>炉霍县民政局</t>
  </si>
  <si>
    <t>炉霍县人民代表大会常务委员会办公室</t>
  </si>
  <si>
    <t>炉霍县林业和草原局</t>
  </si>
  <si>
    <t>炉霍县人民法院</t>
  </si>
  <si>
    <t>炉霍县总工会</t>
  </si>
  <si>
    <t>炉霍县退役军人事务局</t>
  </si>
  <si>
    <t>炉霍县人力资源和社会保障局</t>
  </si>
  <si>
    <t>炉霍县寿灵寺管理委员会</t>
  </si>
  <si>
    <t>炉霍县觉日寺管理委员会</t>
  </si>
  <si>
    <t>炉霍县人民检察院</t>
  </si>
  <si>
    <t>中国人民政治协商会议炉霍县委员会办公室</t>
  </si>
  <si>
    <t>炉霍县市场监督管理局</t>
  </si>
  <si>
    <t>中共炉霍县委党校</t>
  </si>
  <si>
    <t>炉霍县应急管理局</t>
  </si>
  <si>
    <t>炉霍县佛教协会</t>
  </si>
  <si>
    <t>炉霍县红十字会</t>
  </si>
  <si>
    <t>炉霍县民族宗教事务局</t>
  </si>
  <si>
    <t>炉霍县融媒体中心</t>
  </si>
  <si>
    <t>炉霍县文学艺术和社会科学界联合会</t>
  </si>
  <si>
    <t>炉霍县公安局交通警察大队</t>
  </si>
  <si>
    <t>四川省甘孜州炉霍县乡镇(汇总）</t>
  </si>
  <si>
    <t>炉霍县更知乡人民政府</t>
  </si>
  <si>
    <t>炉霍县卡娘乡人民政府</t>
  </si>
  <si>
    <t>炉霍县新都镇人民政府</t>
  </si>
  <si>
    <t>炉霍县洛秋乡人民政府</t>
  </si>
  <si>
    <t>炉霍县朱倭镇人民政府</t>
  </si>
  <si>
    <t>炉霍县充古乡人民政府</t>
  </si>
  <si>
    <t>炉霍县新都片区工作委员会</t>
  </si>
  <si>
    <t>炉霍县虾拉沱片区工作委员会</t>
  </si>
  <si>
    <t>炉霍县泥巴乡人民政府</t>
  </si>
  <si>
    <t>炉霍县宗麦乡人民政府</t>
  </si>
  <si>
    <t>炉霍县上罗科马乡人民政府</t>
  </si>
  <si>
    <t>炉霍县下罗科马乡人民政府</t>
  </si>
  <si>
    <t>炉霍县虾拉沱镇人民政府</t>
  </si>
  <si>
    <t>炉霍县仁达乡人民政府</t>
  </si>
  <si>
    <t>炉霍县朱倭片区工作委员会</t>
  </si>
  <si>
    <t>炉霍县宗塔乡人民政府</t>
  </si>
  <si>
    <t>炉霍县旦都乡人民政府</t>
  </si>
  <si>
    <t>炉霍县罗宗片区工作委员会</t>
  </si>
  <si>
    <t>炉霍县雅德乡人民政府</t>
  </si>
  <si>
    <t>.</t>
  </si>
</sst>
</file>

<file path=xl/styles.xml><?xml version="1.0" encoding="utf-8"?>
<styleSheet xmlns="http://schemas.openxmlformats.org/spreadsheetml/2006/main" xmlns:xr9="http://schemas.microsoft.com/office/spreadsheetml/2016/revision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0.00;;"/>
    <numFmt numFmtId="178" formatCode="#,##0_ "/>
    <numFmt numFmtId="179" formatCode="0_ "/>
    <numFmt numFmtId="180" formatCode="0.00_ "/>
    <numFmt numFmtId="181" formatCode="0.0_);[Red]\(0.0\)"/>
    <numFmt numFmtId="182" formatCode="#,##0_);[Red]\(#,##0\)"/>
    <numFmt numFmtId="183" formatCode="0.0_ "/>
    <numFmt numFmtId="184" formatCode="0.00_);[Red]\(0.00\)"/>
    <numFmt numFmtId="185" formatCode="0_);[Red]\(0\)"/>
    <numFmt numFmtId="186" formatCode="#,##0.00_);[Red]\(#,##0.00\)"/>
  </numFmts>
  <fonts count="67">
    <font>
      <sz val="11"/>
      <color theme="1"/>
      <name val="宋体"/>
      <charset val="134"/>
      <scheme val="minor"/>
    </font>
    <font>
      <sz val="10"/>
      <name val="仿宋"/>
      <charset val="134"/>
    </font>
    <font>
      <b/>
      <sz val="10"/>
      <color rgb="FFFF0000"/>
      <name val="仿宋"/>
      <charset val="134"/>
    </font>
    <font>
      <sz val="10"/>
      <color rgb="FFFF0000"/>
      <name val="仿宋"/>
      <charset val="134"/>
    </font>
    <font>
      <sz val="10"/>
      <color rgb="FF00B0F0"/>
      <name val="仿宋"/>
      <charset val="134"/>
    </font>
    <font>
      <sz val="10"/>
      <color theme="4"/>
      <name val="仿宋"/>
      <charset val="134"/>
    </font>
    <font>
      <sz val="10"/>
      <color theme="1"/>
      <name val="仿宋"/>
      <charset val="134"/>
    </font>
    <font>
      <sz val="14"/>
      <name val="宋体"/>
      <charset val="134"/>
    </font>
    <font>
      <b/>
      <sz val="20"/>
      <color theme="1"/>
      <name val="宋体"/>
      <charset val="134"/>
    </font>
    <font>
      <b/>
      <sz val="10"/>
      <color theme="1"/>
      <name val="仿宋"/>
      <charset val="134"/>
    </font>
    <font>
      <b/>
      <sz val="10"/>
      <name val="仿宋"/>
      <charset val="134"/>
    </font>
    <font>
      <sz val="10"/>
      <name val="Arial"/>
      <charset val="0"/>
    </font>
    <font>
      <sz val="11"/>
      <color indexed="8"/>
      <name val="宋体"/>
      <charset val="1"/>
      <scheme val="minor"/>
    </font>
    <font>
      <sz val="14"/>
      <name val="宋体"/>
      <charset val="0"/>
    </font>
    <font>
      <b/>
      <sz val="20"/>
      <name val="宋体"/>
      <charset val="134"/>
    </font>
    <font>
      <b/>
      <sz val="11"/>
      <color rgb="FF000000"/>
      <name val="宋体"/>
      <charset val="134"/>
    </font>
    <font>
      <sz val="11"/>
      <color rgb="FF000000"/>
      <name val="宋体"/>
      <charset val="134"/>
    </font>
    <font>
      <sz val="11"/>
      <color rgb="FF0000FF"/>
      <name val="宋体"/>
      <charset val="134"/>
    </font>
    <font>
      <b/>
      <sz val="20"/>
      <name val="宋体"/>
      <charset val="134"/>
      <scheme val="minor"/>
    </font>
    <font>
      <sz val="9"/>
      <name val="SimSun"/>
      <charset val="134"/>
    </font>
    <font>
      <b/>
      <sz val="11"/>
      <name val="SimSun"/>
      <charset val="134"/>
    </font>
    <font>
      <sz val="12"/>
      <name val="宋体"/>
      <charset val="134"/>
    </font>
    <font>
      <b/>
      <sz val="20"/>
      <color indexed="8"/>
      <name val="宋体"/>
      <charset val="134"/>
    </font>
    <font>
      <sz val="12"/>
      <color indexed="8"/>
      <name val="宋体"/>
      <charset val="134"/>
    </font>
    <font>
      <sz val="12"/>
      <color indexed="8"/>
      <name val="Arial Narrow"/>
      <charset val="134"/>
    </font>
    <font>
      <sz val="10"/>
      <name val="宋体"/>
      <charset val="134"/>
    </font>
    <font>
      <sz val="10"/>
      <color indexed="8"/>
      <name val="宋体"/>
      <charset val="134"/>
    </font>
    <font>
      <sz val="12"/>
      <color indexed="10"/>
      <name val="宋体"/>
      <charset val="134"/>
    </font>
    <font>
      <sz val="12"/>
      <name val="仿宋"/>
      <charset val="134"/>
    </font>
    <font>
      <sz val="10"/>
      <name val="宋体"/>
      <charset val="134"/>
      <scheme val="minor"/>
    </font>
    <font>
      <b/>
      <sz val="12"/>
      <name val="仿宋"/>
      <charset val="134"/>
    </font>
    <font>
      <sz val="14"/>
      <name val="宋体"/>
      <charset val="134"/>
      <scheme val="minor"/>
    </font>
    <font>
      <b/>
      <sz val="10"/>
      <name val="宋体"/>
      <charset val="134"/>
      <scheme val="minor"/>
    </font>
    <font>
      <sz val="10"/>
      <color indexed="8"/>
      <name val="宋体"/>
      <charset val="134"/>
      <scheme val="minor"/>
    </font>
    <font>
      <b/>
      <sz val="10"/>
      <color indexed="8"/>
      <name val="宋体"/>
      <charset val="134"/>
      <scheme val="minor"/>
    </font>
    <font>
      <b/>
      <sz val="10"/>
      <name val="宋体"/>
      <charset val="134"/>
    </font>
    <font>
      <b/>
      <sz val="12"/>
      <name val="宋体"/>
      <charset val="134"/>
    </font>
    <font>
      <sz val="12"/>
      <name val="宋体"/>
      <charset val="134"/>
      <scheme val="minor"/>
    </font>
    <font>
      <b/>
      <sz val="11"/>
      <name val="宋体"/>
      <charset val="134"/>
    </font>
    <font>
      <b/>
      <sz val="10"/>
      <color theme="1"/>
      <name val="宋体"/>
      <charset val="134"/>
      <scheme val="minor"/>
    </font>
    <font>
      <sz val="10"/>
      <color theme="1"/>
      <name val="宋体"/>
      <charset val="134"/>
      <scheme val="minor"/>
    </font>
    <font>
      <sz val="11"/>
      <color theme="1"/>
      <name val="宋体"/>
      <charset val="134"/>
    </font>
    <font>
      <sz val="10"/>
      <color theme="1"/>
      <name val="宋体"/>
      <charset val="134"/>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仿宋_GB2312"/>
      <charset val="134"/>
    </font>
    <font>
      <sz val="11"/>
      <color indexed="8"/>
      <name val="宋体"/>
      <charset val="134"/>
    </font>
    <font>
      <sz val="14"/>
      <name val="Arial"/>
      <charset val="0"/>
    </font>
    <font>
      <sz val="11"/>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indexed="8"/>
      </top>
      <bottom style="thin">
        <color indexed="8"/>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5" borderId="31"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32" applyNumberFormat="0" applyFill="0" applyAlignment="0" applyProtection="0">
      <alignment vertical="center"/>
    </xf>
    <xf numFmtId="0" fontId="50" fillId="0" borderId="32" applyNumberFormat="0" applyFill="0" applyAlignment="0" applyProtection="0">
      <alignment vertical="center"/>
    </xf>
    <xf numFmtId="0" fontId="51" fillId="0" borderId="33" applyNumberFormat="0" applyFill="0" applyAlignment="0" applyProtection="0">
      <alignment vertical="center"/>
    </xf>
    <xf numFmtId="0" fontId="51" fillId="0" borderId="0" applyNumberFormat="0" applyFill="0" applyBorder="0" applyAlignment="0" applyProtection="0">
      <alignment vertical="center"/>
    </xf>
    <xf numFmtId="0" fontId="52" fillId="6" borderId="34" applyNumberFormat="0" applyAlignment="0" applyProtection="0">
      <alignment vertical="center"/>
    </xf>
    <xf numFmtId="0" fontId="53" fillId="7" borderId="35" applyNumberFormat="0" applyAlignment="0" applyProtection="0">
      <alignment vertical="center"/>
    </xf>
    <xf numFmtId="0" fontId="54" fillId="7" borderId="34" applyNumberFormat="0" applyAlignment="0" applyProtection="0">
      <alignment vertical="center"/>
    </xf>
    <xf numFmtId="0" fontId="55" fillId="8" borderId="36" applyNumberFormat="0" applyAlignment="0" applyProtection="0">
      <alignment vertical="center"/>
    </xf>
    <xf numFmtId="0" fontId="56" fillId="0" borderId="37" applyNumberFormat="0" applyFill="0" applyAlignment="0" applyProtection="0">
      <alignment vertical="center"/>
    </xf>
    <xf numFmtId="0" fontId="57" fillId="0" borderId="38" applyNumberFormat="0" applyFill="0" applyAlignment="0" applyProtection="0">
      <alignment vertical="center"/>
    </xf>
    <xf numFmtId="0" fontId="58" fillId="9" borderId="0" applyNumberFormat="0" applyBorder="0" applyAlignment="0" applyProtection="0">
      <alignment vertical="center"/>
    </xf>
    <xf numFmtId="0" fontId="59" fillId="10" borderId="0" applyNumberFormat="0" applyBorder="0" applyAlignment="0" applyProtection="0">
      <alignment vertical="center"/>
    </xf>
    <xf numFmtId="0" fontId="60" fillId="11" borderId="0" applyNumberFormat="0" applyBorder="0" applyAlignment="0" applyProtection="0">
      <alignment vertical="center"/>
    </xf>
    <xf numFmtId="0" fontId="61" fillId="1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1" fillId="19" borderId="0" applyNumberFormat="0" applyBorder="0" applyAlignment="0" applyProtection="0">
      <alignment vertical="center"/>
    </xf>
    <xf numFmtId="0" fontId="61"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1" fillId="27" borderId="0" applyNumberFormat="0" applyBorder="0" applyAlignment="0" applyProtection="0">
      <alignment vertical="center"/>
    </xf>
    <xf numFmtId="0" fontId="61" fillId="28" borderId="0" applyNumberFormat="0" applyBorder="0" applyAlignment="0" applyProtection="0">
      <alignment vertical="center"/>
    </xf>
    <xf numFmtId="0" fontId="62" fillId="29" borderId="0" applyNumberFormat="0" applyBorder="0" applyAlignment="0" applyProtection="0">
      <alignment vertical="center"/>
    </xf>
    <xf numFmtId="0" fontId="62" fillId="30" borderId="0" applyNumberFormat="0" applyBorder="0" applyAlignment="0" applyProtection="0">
      <alignment vertical="center"/>
    </xf>
    <xf numFmtId="0" fontId="61" fillId="31" borderId="0" applyNumberFormat="0" applyBorder="0" applyAlignment="0" applyProtection="0">
      <alignment vertical="center"/>
    </xf>
    <xf numFmtId="0" fontId="61" fillId="32" borderId="0" applyNumberFormat="0" applyBorder="0" applyAlignment="0" applyProtection="0">
      <alignment vertical="center"/>
    </xf>
    <xf numFmtId="0" fontId="62" fillId="33" borderId="0" applyNumberFormat="0" applyBorder="0" applyAlignment="0" applyProtection="0">
      <alignment vertical="center"/>
    </xf>
    <xf numFmtId="0" fontId="62" fillId="34" borderId="0" applyNumberFormat="0" applyBorder="0" applyAlignment="0" applyProtection="0">
      <alignment vertical="center"/>
    </xf>
    <xf numFmtId="0" fontId="61" fillId="35" borderId="0" applyNumberFormat="0" applyBorder="0" applyAlignment="0" applyProtection="0">
      <alignment vertical="center"/>
    </xf>
    <xf numFmtId="0" fontId="21" fillId="0" borderId="0"/>
    <xf numFmtId="0" fontId="21" fillId="0" borderId="0"/>
    <xf numFmtId="0" fontId="63" fillId="0" borderId="0"/>
    <xf numFmtId="0" fontId="21" fillId="0" borderId="0"/>
    <xf numFmtId="0" fontId="21" fillId="0" borderId="0">
      <alignment vertical="center"/>
    </xf>
    <xf numFmtId="0" fontId="21" fillId="0" borderId="0"/>
    <xf numFmtId="0" fontId="21" fillId="0" borderId="0"/>
    <xf numFmtId="0" fontId="21" fillId="0" borderId="0"/>
    <xf numFmtId="0" fontId="64" fillId="0" borderId="0">
      <alignment vertical="center"/>
    </xf>
    <xf numFmtId="0" fontId="21" fillId="0" borderId="0"/>
    <xf numFmtId="0" fontId="0" fillId="0" borderId="0"/>
  </cellStyleXfs>
  <cellXfs count="271">
    <xf numFmtId="0" fontId="0" fillId="0" borderId="0" xfId="0">
      <alignment vertical="center"/>
    </xf>
    <xf numFmtId="0" fontId="1" fillId="0" borderId="0" xfId="0" applyFont="1" applyFill="1" applyBorder="1" applyAlignment="1" applyProtection="1">
      <alignment horizontal="left" wrapText="1"/>
      <protection locked="0"/>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1" fillId="0" borderId="0"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7"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wrapText="1"/>
      <protection locked="0"/>
    </xf>
    <xf numFmtId="0" fontId="6" fillId="0" borderId="1" xfId="0" applyFont="1" applyFill="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9" fillId="0" borderId="1" xfId="0" applyFont="1" applyFill="1" applyBorder="1" applyAlignment="1" applyProtection="1">
      <alignment horizontal="center" wrapText="1"/>
      <protection locked="0"/>
    </xf>
    <xf numFmtId="0" fontId="10" fillId="0" borderId="1" xfId="0" applyNumberFormat="1" applyFont="1" applyFill="1" applyBorder="1" applyAlignment="1" applyProtection="1">
      <alignment horizontal="center" wrapText="1"/>
    </xf>
    <xf numFmtId="43" fontId="10" fillId="0" borderId="1" xfId="1" applyNumberFormat="1" applyFont="1" applyBorder="1" applyAlignment="1">
      <alignment wrapText="1"/>
    </xf>
    <xf numFmtId="43" fontId="10" fillId="0" borderId="1" xfId="1" applyNumberFormat="1" applyFont="1" applyFill="1" applyBorder="1" applyAlignment="1" applyProtection="1">
      <alignment wrapText="1"/>
    </xf>
    <xf numFmtId="0" fontId="1" fillId="2" borderId="1" xfId="0" applyNumberFormat="1" applyFont="1" applyFill="1" applyBorder="1" applyAlignment="1" applyProtection="1">
      <alignment horizontal="center" wrapText="1"/>
    </xf>
    <xf numFmtId="43" fontId="1" fillId="0" borderId="1" xfId="1" applyNumberFormat="1" applyFont="1" applyBorder="1" applyAlignment="1">
      <alignment wrapText="1"/>
    </xf>
    <xf numFmtId="43" fontId="1" fillId="2" borderId="1" xfId="1" applyNumberFormat="1" applyFont="1" applyFill="1" applyBorder="1" applyAlignment="1" applyProtection="1">
      <alignment wrapText="1"/>
    </xf>
    <xf numFmtId="0" fontId="1" fillId="0" borderId="1" xfId="0" applyNumberFormat="1" applyFont="1" applyFill="1" applyBorder="1" applyAlignment="1" applyProtection="1">
      <alignment horizontal="center" wrapText="1"/>
    </xf>
    <xf numFmtId="43" fontId="1" fillId="0" borderId="1" xfId="1" applyNumberFormat="1" applyFont="1" applyFill="1" applyBorder="1" applyAlignment="1" applyProtection="1">
      <alignment wrapText="1"/>
    </xf>
    <xf numFmtId="43" fontId="1" fillId="0" borderId="1" xfId="1" applyNumberFormat="1" applyFont="1" applyBorder="1" applyAlignment="1" applyProtection="1">
      <alignment wrapText="1"/>
      <protection locked="0"/>
    </xf>
    <xf numFmtId="43" fontId="1" fillId="0" borderId="1" xfId="1" applyNumberFormat="1" applyFont="1" applyFill="1" applyBorder="1" applyAlignment="1">
      <alignment wrapText="1"/>
    </xf>
    <xf numFmtId="0" fontId="1" fillId="0" borderId="1" xfId="0" applyFont="1" applyFill="1" applyBorder="1" applyAlignment="1">
      <alignment wrapText="1"/>
    </xf>
    <xf numFmtId="0" fontId="2" fillId="0" borderId="1" xfId="0" applyFont="1" applyFill="1" applyBorder="1" applyAlignment="1">
      <alignment horizontal="center" wrapText="1"/>
    </xf>
    <xf numFmtId="4" fontId="2" fillId="0" borderId="1" xfId="0" applyNumberFormat="1" applyFont="1" applyFill="1" applyBorder="1" applyAlignment="1">
      <alignment wrapText="1"/>
    </xf>
    <xf numFmtId="43" fontId="2" fillId="0" borderId="1" xfId="0" applyNumberFormat="1" applyFont="1" applyFill="1" applyBorder="1" applyAlignment="1">
      <alignment wrapText="1"/>
    </xf>
    <xf numFmtId="43" fontId="2" fillId="0" borderId="1" xfId="1" applyNumberFormat="1" applyFont="1" applyBorder="1" applyAlignment="1">
      <alignment wrapText="1"/>
    </xf>
    <xf numFmtId="0" fontId="6" fillId="0" borderId="1" xfId="0" applyNumberFormat="1" applyFont="1" applyFill="1" applyBorder="1" applyAlignment="1" applyProtection="1">
      <alignment horizontal="center" wrapText="1"/>
    </xf>
    <xf numFmtId="43" fontId="6" fillId="0" borderId="1" xfId="1" applyNumberFormat="1" applyFont="1" applyBorder="1" applyAlignment="1">
      <alignment wrapText="1"/>
    </xf>
    <xf numFmtId="43" fontId="6" fillId="0" borderId="1" xfId="1" applyNumberFormat="1" applyFont="1" applyFill="1" applyBorder="1" applyAlignment="1" applyProtection="1">
      <alignment wrapText="1"/>
    </xf>
    <xf numFmtId="43" fontId="6" fillId="2" borderId="1" xfId="1" applyNumberFormat="1" applyFont="1" applyFill="1" applyBorder="1" applyAlignment="1">
      <alignment wrapText="1"/>
    </xf>
    <xf numFmtId="43" fontId="6" fillId="2" borderId="1" xfId="1" applyNumberFormat="1" applyFont="1" applyFill="1" applyBorder="1" applyAlignment="1" applyProtection="1">
      <alignment wrapText="1"/>
    </xf>
    <xf numFmtId="4" fontId="10" fillId="0" borderId="1" xfId="0" applyNumberFormat="1" applyFont="1" applyFill="1" applyBorder="1" applyAlignment="1">
      <alignment wrapText="1"/>
    </xf>
    <xf numFmtId="43" fontId="1" fillId="2" borderId="1" xfId="1" applyNumberFormat="1" applyFont="1" applyFill="1" applyBorder="1" applyAlignment="1">
      <alignment wrapText="1"/>
    </xf>
    <xf numFmtId="3" fontId="1" fillId="0" borderId="1" xfId="0" applyNumberFormat="1" applyFont="1" applyFill="1" applyBorder="1" applyAlignment="1">
      <alignment wrapText="1"/>
    </xf>
    <xf numFmtId="4" fontId="1" fillId="0" borderId="1" xfId="0" applyNumberFormat="1" applyFont="1" applyFill="1" applyBorder="1" applyAlignment="1">
      <alignment wrapText="1"/>
    </xf>
    <xf numFmtId="0" fontId="2" fillId="0" borderId="1" xfId="0" applyFont="1" applyFill="1" applyBorder="1" applyAlignment="1">
      <alignment wrapText="1"/>
    </xf>
    <xf numFmtId="0" fontId="6" fillId="0" borderId="1" xfId="0" applyFont="1" applyFill="1" applyBorder="1" applyAlignment="1">
      <alignment wrapText="1"/>
    </xf>
    <xf numFmtId="0" fontId="6" fillId="2" borderId="1" xfId="0" applyFont="1" applyFill="1" applyBorder="1" applyAlignment="1">
      <alignment wrapText="1"/>
    </xf>
    <xf numFmtId="0" fontId="6" fillId="0" borderId="0" xfId="0" applyFont="1" applyFill="1" applyBorder="1" applyAlignment="1" applyProtection="1">
      <alignment horizontal="center" wrapText="1"/>
      <protection locked="0"/>
    </xf>
    <xf numFmtId="0" fontId="6" fillId="0" borderId="1" xfId="0" applyFont="1" applyFill="1" applyBorder="1" applyAlignment="1">
      <alignment horizontal="center" wrapText="1"/>
    </xf>
    <xf numFmtId="4" fontId="6" fillId="2" borderId="1" xfId="0" applyNumberFormat="1" applyFont="1" applyFill="1" applyBorder="1" applyAlignment="1">
      <alignment wrapText="1"/>
    </xf>
    <xf numFmtId="0" fontId="11" fillId="0" borderId="0" xfId="0" applyFont="1" applyFill="1" applyAlignment="1"/>
    <xf numFmtId="0" fontId="12" fillId="0" borderId="0" xfId="0" applyFont="1" applyFill="1" applyAlignment="1">
      <alignment vertical="center"/>
    </xf>
    <xf numFmtId="0" fontId="13" fillId="0" borderId="0" xfId="0" applyFont="1" applyFill="1" applyAlignment="1"/>
    <xf numFmtId="0" fontId="14" fillId="0" borderId="0" xfId="4" applyNumberFormat="1" applyFont="1" applyFill="1" applyBorder="1" applyAlignment="1" applyProtection="1">
      <alignment horizontal="center" vertical="center"/>
    </xf>
    <xf numFmtId="0" fontId="14" fillId="0" borderId="0" xfId="4" applyNumberFormat="1" applyFont="1" applyFill="1" applyBorder="1" applyAlignment="1" applyProtection="1">
      <alignment horizontal="center" vertical="center"/>
    </xf>
    <xf numFmtId="0" fontId="15" fillId="0" borderId="1" xfId="0" applyFont="1" applyFill="1" applyBorder="1" applyAlignment="1">
      <alignment horizontal="center" vertical="center"/>
    </xf>
    <xf numFmtId="176" fontId="15"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4" fontId="17" fillId="0" borderId="1" xfId="0" applyNumberFormat="1" applyFont="1" applyFill="1" applyBorder="1" applyAlignment="1">
      <alignment horizontal="right" vertical="center"/>
    </xf>
    <xf numFmtId="0" fontId="16" fillId="0" borderId="1" xfId="0" applyFont="1" applyFill="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right"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4" fontId="19" fillId="0" borderId="12" xfId="0" applyNumberFormat="1" applyFont="1" applyFill="1" applyBorder="1" applyAlignment="1">
      <alignment horizontal="center" vertical="center" wrapText="1"/>
    </xf>
    <xf numFmtId="4" fontId="19" fillId="0" borderId="13" xfId="0" applyNumberFormat="1" applyFont="1" applyFill="1" applyBorder="1" applyAlignment="1">
      <alignment horizontal="center" vertical="center" wrapText="1"/>
    </xf>
    <xf numFmtId="0" fontId="0" fillId="0" borderId="0" xfId="0" applyFont="1" applyFill="1" applyAlignment="1"/>
    <xf numFmtId="0" fontId="21" fillId="0" borderId="0" xfId="59" applyFont="1" applyFill="1" applyBorder="1"/>
    <xf numFmtId="0" fontId="21" fillId="0" borderId="0" xfId="59" applyFont="1" applyFill="1" applyBorder="1" applyAlignment="1">
      <alignment wrapText="1"/>
    </xf>
    <xf numFmtId="0" fontId="21" fillId="0" borderId="0" xfId="59" applyFont="1" applyFill="1" applyAlignment="1">
      <alignment wrapText="1"/>
    </xf>
    <xf numFmtId="0" fontId="7" fillId="0" borderId="0" xfId="59" applyFont="1" applyFill="1" applyBorder="1"/>
    <xf numFmtId="0" fontId="22" fillId="2" borderId="0" xfId="59" applyFont="1" applyFill="1" applyBorder="1" applyAlignment="1">
      <alignment horizontal="center" vertical="center"/>
    </xf>
    <xf numFmtId="0" fontId="22" fillId="2" borderId="0" xfId="59" applyFont="1" applyFill="1" applyBorder="1" applyAlignment="1">
      <alignment horizontal="center" vertical="center" wrapText="1"/>
    </xf>
    <xf numFmtId="0" fontId="14" fillId="2" borderId="0" xfId="59" applyFont="1" applyFill="1" applyBorder="1" applyAlignment="1">
      <alignment wrapText="1"/>
    </xf>
    <xf numFmtId="0" fontId="23" fillId="2" borderId="14" xfId="59" applyFont="1" applyFill="1" applyBorder="1" applyAlignment="1">
      <alignment vertical="center"/>
    </xf>
    <xf numFmtId="0" fontId="24" fillId="2" borderId="15" xfId="59" applyFont="1" applyFill="1" applyBorder="1" applyAlignment="1">
      <alignment vertical="center" wrapText="1"/>
    </xf>
    <xf numFmtId="0" fontId="21" fillId="2" borderId="15" xfId="59" applyFont="1" applyFill="1" applyBorder="1" applyAlignment="1">
      <alignment wrapText="1"/>
    </xf>
    <xf numFmtId="0" fontId="24" fillId="2" borderId="14" xfId="59" applyFont="1" applyFill="1" applyBorder="1" applyAlignment="1">
      <alignment vertical="center" wrapText="1"/>
    </xf>
    <xf numFmtId="0" fontId="23" fillId="2" borderId="16" xfId="59" applyFont="1" applyFill="1" applyBorder="1" applyAlignment="1">
      <alignment horizontal="center" vertical="center"/>
    </xf>
    <xf numFmtId="0" fontId="23" fillId="2" borderId="17" xfId="59" applyFont="1" applyFill="1" applyBorder="1" applyAlignment="1">
      <alignment horizontal="center" vertical="center" wrapText="1"/>
    </xf>
    <xf numFmtId="0" fontId="23" fillId="2" borderId="18" xfId="59" applyFont="1" applyFill="1" applyBorder="1" applyAlignment="1">
      <alignment horizontal="center" vertical="center" wrapText="1"/>
    </xf>
    <xf numFmtId="0" fontId="23" fillId="2" borderId="19" xfId="59" applyFont="1" applyFill="1" applyBorder="1" applyAlignment="1">
      <alignment horizontal="center" vertical="center" wrapText="1"/>
    </xf>
    <xf numFmtId="0" fontId="23" fillId="2" borderId="20" xfId="59" applyFont="1" applyFill="1" applyBorder="1" applyAlignment="1">
      <alignment horizontal="center" vertical="center" wrapText="1"/>
    </xf>
    <xf numFmtId="0" fontId="23" fillId="2" borderId="21" xfId="59" applyFont="1" applyFill="1" applyBorder="1" applyAlignment="1">
      <alignment horizontal="center" vertical="center" wrapText="1"/>
    </xf>
    <xf numFmtId="0" fontId="23" fillId="2" borderId="22" xfId="59" applyFont="1" applyFill="1" applyBorder="1" applyAlignment="1">
      <alignment horizontal="center" vertical="center"/>
    </xf>
    <xf numFmtId="0" fontId="23" fillId="2" borderId="1" xfId="59" applyFont="1" applyFill="1" applyBorder="1" applyAlignment="1">
      <alignment horizontal="center" vertical="center" wrapText="1"/>
    </xf>
    <xf numFmtId="0" fontId="23" fillId="2" borderId="22" xfId="59" applyFont="1" applyFill="1" applyBorder="1" applyAlignment="1">
      <alignment horizontal="left" vertical="center"/>
    </xf>
    <xf numFmtId="177" fontId="23" fillId="2" borderId="23" xfId="59" applyNumberFormat="1" applyFont="1" applyFill="1" applyBorder="1" applyAlignment="1">
      <alignment horizontal="right" vertical="center" wrapText="1"/>
    </xf>
    <xf numFmtId="177" fontId="23" fillId="2" borderId="24" xfId="59" applyNumberFormat="1" applyFont="1" applyFill="1" applyBorder="1" applyAlignment="1">
      <alignment horizontal="right" vertical="center" wrapText="1"/>
    </xf>
    <xf numFmtId="0" fontId="0" fillId="2" borderId="1" xfId="0" applyFont="1" applyFill="1" applyBorder="1" applyAlignment="1"/>
    <xf numFmtId="3" fontId="25" fillId="2" borderId="1" xfId="0" applyNumberFormat="1" applyFont="1" applyFill="1" applyBorder="1" applyAlignment="1" applyProtection="1">
      <alignment horizontal="center" vertical="center"/>
    </xf>
    <xf numFmtId="177" fontId="23" fillId="2" borderId="16" xfId="59" applyNumberFormat="1" applyFont="1" applyFill="1" applyBorder="1" applyAlignment="1">
      <alignment horizontal="right" vertical="center" wrapText="1"/>
    </xf>
    <xf numFmtId="0" fontId="23" fillId="2" borderId="16" xfId="59" applyFont="1" applyFill="1" applyBorder="1" applyAlignment="1">
      <alignment horizontal="left" vertical="center"/>
    </xf>
    <xf numFmtId="177" fontId="23" fillId="2" borderId="21" xfId="59" applyNumberFormat="1" applyFont="1" applyFill="1" applyBorder="1" applyAlignment="1">
      <alignment horizontal="right" vertical="center" wrapText="1"/>
    </xf>
    <xf numFmtId="0" fontId="23" fillId="2" borderId="16" xfId="59" applyFont="1" applyFill="1" applyBorder="1" applyAlignment="1">
      <alignment vertical="center"/>
    </xf>
    <xf numFmtId="0" fontId="22" fillId="2" borderId="0" xfId="59" applyFont="1" applyFill="1" applyAlignment="1">
      <alignment horizontal="center" vertical="center" wrapText="1"/>
    </xf>
    <xf numFmtId="0" fontId="26" fillId="2" borderId="0" xfId="59" applyFont="1" applyFill="1" applyAlignment="1">
      <alignment horizontal="center" vertical="center" wrapText="1"/>
    </xf>
    <xf numFmtId="0" fontId="26" fillId="2" borderId="0" xfId="59" applyFont="1" applyFill="1" applyAlignment="1">
      <alignment horizontal="right" vertical="center" wrapText="1"/>
    </xf>
    <xf numFmtId="0" fontId="23" fillId="2" borderId="25" xfId="59" applyFont="1" applyFill="1" applyBorder="1" applyAlignment="1">
      <alignment horizontal="center" vertical="center" wrapText="1"/>
    </xf>
    <xf numFmtId="177" fontId="23" fillId="2" borderId="1" xfId="59" applyNumberFormat="1" applyFont="1" applyFill="1" applyBorder="1" applyAlignment="1">
      <alignment horizontal="right" vertical="center" wrapText="1"/>
    </xf>
    <xf numFmtId="0" fontId="21" fillId="0" borderId="0" xfId="53" applyAlignment="1">
      <alignment vertical="center" wrapText="1"/>
    </xf>
    <xf numFmtId="0" fontId="21" fillId="0" borderId="0" xfId="53" applyFont="1" applyFill="1" applyAlignment="1">
      <alignment vertical="center" wrapText="1"/>
    </xf>
    <xf numFmtId="0" fontId="27" fillId="0" borderId="0" xfId="53" applyFont="1" applyFill="1" applyAlignment="1">
      <alignment vertical="center" wrapText="1"/>
    </xf>
    <xf numFmtId="0" fontId="14" fillId="0" borderId="0" xfId="53" applyFont="1" applyAlignment="1">
      <alignment horizontal="center" vertical="center" wrapText="1"/>
    </xf>
    <xf numFmtId="0" fontId="28" fillId="0" borderId="0" xfId="53" applyFont="1" applyBorder="1" applyAlignment="1">
      <alignment horizontal="center" vertical="center" wrapText="1"/>
    </xf>
    <xf numFmtId="0" fontId="28" fillId="0" borderId="0" xfId="53" applyFont="1" applyBorder="1" applyAlignment="1">
      <alignment vertical="center" wrapText="1"/>
    </xf>
    <xf numFmtId="0" fontId="28" fillId="0" borderId="0" xfId="53" applyFont="1" applyAlignment="1">
      <alignment vertical="center" wrapText="1"/>
    </xf>
    <xf numFmtId="0" fontId="29" fillId="3" borderId="15" xfId="58" applyFont="1" applyFill="1" applyBorder="1" applyAlignment="1">
      <alignment horizontal="right"/>
    </xf>
    <xf numFmtId="0" fontId="30" fillId="0" borderId="26" xfId="53" applyFont="1" applyBorder="1" applyAlignment="1">
      <alignment horizontal="center" vertical="center" wrapText="1"/>
    </xf>
    <xf numFmtId="0" fontId="30" fillId="0" borderId="1" xfId="53" applyFont="1" applyBorder="1" applyAlignment="1">
      <alignment horizontal="center" vertical="center" wrapText="1"/>
    </xf>
    <xf numFmtId="0" fontId="30" fillId="0" borderId="17" xfId="49" applyFont="1" applyBorder="1" applyAlignment="1">
      <alignment vertical="center" wrapText="1"/>
    </xf>
    <xf numFmtId="0" fontId="30" fillId="0" borderId="1" xfId="49" applyFont="1" applyBorder="1" applyAlignment="1">
      <alignment vertical="center" wrapText="1"/>
    </xf>
    <xf numFmtId="0" fontId="28" fillId="0" borderId="17" xfId="49" applyFont="1" applyBorder="1" applyAlignment="1">
      <alignment vertical="center" wrapText="1"/>
    </xf>
    <xf numFmtId="0" fontId="28" fillId="0" borderId="1" xfId="49" applyFont="1" applyBorder="1" applyAlignment="1">
      <alignment vertical="center" wrapText="1"/>
    </xf>
    <xf numFmtId="0" fontId="0" fillId="0" borderId="1" xfId="0" applyBorder="1">
      <alignment vertical="center"/>
    </xf>
    <xf numFmtId="0" fontId="30" fillId="0" borderId="1" xfId="49" applyFont="1" applyFill="1" applyBorder="1" applyAlignment="1">
      <alignment vertical="center" wrapText="1"/>
    </xf>
    <xf numFmtId="178" fontId="29" fillId="0" borderId="0" xfId="55" applyNumberFormat="1" applyFont="1"/>
    <xf numFmtId="178" fontId="29" fillId="0" borderId="0" xfId="55" applyNumberFormat="1" applyFont="1" applyAlignment="1">
      <alignment vertical="center"/>
    </xf>
    <xf numFmtId="178" fontId="29" fillId="0" borderId="0" xfId="55" applyNumberFormat="1" applyFont="1" applyFill="1" applyAlignment="1">
      <alignment vertical="center"/>
    </xf>
    <xf numFmtId="178" fontId="29" fillId="0" borderId="0" xfId="55" applyNumberFormat="1" applyFont="1" applyAlignment="1">
      <alignment wrapText="1"/>
    </xf>
    <xf numFmtId="178" fontId="29" fillId="0" borderId="0" xfId="55" applyNumberFormat="1" applyFont="1" applyAlignment="1">
      <alignment horizontal="center"/>
    </xf>
    <xf numFmtId="178" fontId="31" fillId="0" borderId="0" xfId="55" applyNumberFormat="1" applyFont="1" applyAlignment="1">
      <alignment wrapText="1"/>
    </xf>
    <xf numFmtId="0" fontId="18" fillId="0" borderId="0" xfId="55" applyFont="1" applyAlignment="1">
      <alignment horizontal="center" vertical="center"/>
    </xf>
    <xf numFmtId="0" fontId="29" fillId="0" borderId="0" xfId="55" applyFont="1" applyAlignment="1">
      <alignment wrapText="1"/>
    </xf>
    <xf numFmtId="0" fontId="29" fillId="0" borderId="0" xfId="58" applyFont="1" applyFill="1" applyAlignment="1">
      <alignment horizontal="center"/>
    </xf>
    <xf numFmtId="178" fontId="32" fillId="0" borderId="1" xfId="55" applyNumberFormat="1" applyFont="1" applyBorder="1" applyAlignment="1">
      <alignment horizontal="center" vertical="center" wrapText="1"/>
    </xf>
    <xf numFmtId="0" fontId="32" fillId="0" borderId="1" xfId="57" applyFont="1" applyFill="1" applyBorder="1" applyAlignment="1">
      <alignment horizontal="center" vertical="center"/>
    </xf>
    <xf numFmtId="178" fontId="32" fillId="0" borderId="1" xfId="55" applyNumberFormat="1" applyFont="1" applyBorder="1" applyAlignment="1">
      <alignment horizontal="center" vertical="center"/>
    </xf>
    <xf numFmtId="0" fontId="29" fillId="0" borderId="0" xfId="54" applyFont="1" applyFill="1"/>
    <xf numFmtId="178" fontId="32" fillId="0" borderId="1" xfId="54" applyNumberFormat="1" applyFont="1" applyFill="1" applyBorder="1" applyAlignment="1">
      <alignment horizontal="left" vertical="center" wrapText="1"/>
    </xf>
    <xf numFmtId="0" fontId="33" fillId="3" borderId="14" xfId="0" applyNumberFormat="1" applyFont="1" applyFill="1" applyBorder="1" applyAlignment="1" applyProtection="1">
      <alignment vertical="center"/>
    </xf>
    <xf numFmtId="176" fontId="29" fillId="0" borderId="1" xfId="55" applyNumberFormat="1" applyFont="1" applyFill="1" applyBorder="1" applyAlignment="1">
      <alignment vertical="center"/>
    </xf>
    <xf numFmtId="176" fontId="32" fillId="0" borderId="1" xfId="57" applyNumberFormat="1" applyFont="1" applyFill="1" applyBorder="1" applyAlignment="1">
      <alignment horizontal="center" vertical="center"/>
    </xf>
    <xf numFmtId="0" fontId="29" fillId="0" borderId="1" xfId="54" applyFont="1" applyFill="1" applyBorder="1" applyAlignment="1">
      <alignment horizontal="left" vertical="center" wrapText="1"/>
    </xf>
    <xf numFmtId="0" fontId="33" fillId="3" borderId="25" xfId="0" applyNumberFormat="1" applyFont="1" applyFill="1" applyBorder="1" applyAlignment="1" applyProtection="1">
      <alignment vertical="center" wrapText="1"/>
    </xf>
    <xf numFmtId="176" fontId="32" fillId="0" borderId="1" xfId="55" applyNumberFormat="1" applyFont="1" applyFill="1" applyBorder="1" applyAlignment="1">
      <alignment horizontal="center" vertical="center"/>
    </xf>
    <xf numFmtId="176" fontId="29" fillId="0" borderId="1" xfId="57" applyNumberFormat="1" applyFont="1" applyFill="1" applyBorder="1" applyAlignment="1">
      <alignment horizontal="center" vertical="center"/>
    </xf>
    <xf numFmtId="0" fontId="33" fillId="3" borderId="25" xfId="0" applyNumberFormat="1" applyFont="1" applyFill="1" applyBorder="1" applyAlignment="1" applyProtection="1">
      <alignment horizontal="left" vertical="center" wrapText="1"/>
    </xf>
    <xf numFmtId="179" fontId="33" fillId="0" borderId="1" xfId="55" applyNumberFormat="1" applyFont="1" applyFill="1" applyBorder="1" applyAlignment="1" applyProtection="1">
      <alignment vertical="center" wrapText="1"/>
    </xf>
    <xf numFmtId="176" fontId="33" fillId="0" borderId="1" xfId="55" applyNumberFormat="1" applyFont="1" applyFill="1" applyBorder="1" applyAlignment="1" applyProtection="1">
      <alignment vertical="center" wrapText="1"/>
    </xf>
    <xf numFmtId="0" fontId="29" fillId="4" borderId="27" xfId="0" applyNumberFormat="1" applyFont="1" applyFill="1" applyBorder="1" applyAlignment="1" applyProtection="1">
      <alignment horizontal="left" vertical="center" wrapText="1"/>
    </xf>
    <xf numFmtId="178" fontId="29" fillId="0" borderId="0" xfId="55" applyNumberFormat="1" applyFont="1" applyAlignment="1">
      <alignment vertical="center" wrapText="1"/>
    </xf>
    <xf numFmtId="0" fontId="34" fillId="3" borderId="25" xfId="0" applyNumberFormat="1" applyFont="1" applyFill="1" applyBorder="1" applyAlignment="1" applyProtection="1">
      <alignment horizontal="center" vertical="center" wrapText="1"/>
    </xf>
    <xf numFmtId="176" fontId="34" fillId="0" borderId="1" xfId="55" applyNumberFormat="1" applyFont="1" applyFill="1" applyBorder="1" applyAlignment="1" applyProtection="1">
      <alignment horizontal="center" vertical="center" wrapText="1"/>
    </xf>
    <xf numFmtId="0" fontId="34" fillId="3" borderId="25" xfId="0" applyNumberFormat="1" applyFont="1" applyFill="1" applyBorder="1" applyAlignment="1" applyProtection="1">
      <alignment vertical="center" wrapText="1"/>
    </xf>
    <xf numFmtId="0" fontId="33" fillId="3" borderId="28" xfId="0" applyNumberFormat="1" applyFont="1" applyFill="1" applyBorder="1" applyAlignment="1" applyProtection="1">
      <alignment vertical="center" wrapText="1"/>
    </xf>
    <xf numFmtId="0" fontId="33" fillId="3" borderId="1" xfId="0" applyNumberFormat="1" applyFont="1" applyFill="1" applyBorder="1" applyAlignment="1" applyProtection="1">
      <alignment vertical="center"/>
    </xf>
    <xf numFmtId="0" fontId="34" fillId="0" borderId="1" xfId="55" applyFont="1" applyBorder="1" applyAlignment="1">
      <alignment horizontal="center" vertical="center" wrapText="1"/>
    </xf>
    <xf numFmtId="179" fontId="34" fillId="0" borderId="1" xfId="55" applyNumberFormat="1" applyFont="1" applyFill="1" applyBorder="1" applyAlignment="1" applyProtection="1">
      <alignment horizontal="right" vertical="center" wrapText="1"/>
    </xf>
    <xf numFmtId="0" fontId="34" fillId="0" borderId="1" xfId="55" applyFont="1" applyBorder="1" applyAlignment="1">
      <alignment horizontal="center" vertical="center"/>
    </xf>
    <xf numFmtId="176" fontId="32" fillId="0" borderId="1" xfId="55" applyNumberFormat="1" applyFont="1" applyFill="1" applyBorder="1" applyAlignment="1">
      <alignment vertical="center"/>
    </xf>
    <xf numFmtId="176" fontId="34" fillId="0" borderId="1" xfId="55" applyNumberFormat="1" applyFont="1" applyFill="1" applyBorder="1" applyAlignment="1" applyProtection="1">
      <alignment horizontal="right" vertical="center" wrapText="1"/>
    </xf>
    <xf numFmtId="176" fontId="29" fillId="0" borderId="1" xfId="55" applyNumberFormat="1" applyFont="1" applyFill="1" applyBorder="1" applyAlignment="1">
      <alignment horizontal="center" vertical="center"/>
    </xf>
    <xf numFmtId="176" fontId="33" fillId="0" borderId="1" xfId="55" applyNumberFormat="1" applyFont="1" applyFill="1" applyBorder="1" applyAlignment="1" applyProtection="1">
      <alignment horizontal="center" vertical="center" wrapText="1"/>
    </xf>
    <xf numFmtId="0" fontId="21" fillId="0" borderId="0" xfId="0" applyFont="1" applyFill="1" applyBorder="1" applyAlignment="1"/>
    <xf numFmtId="180" fontId="21" fillId="0" borderId="0" xfId="0" applyNumberFormat="1" applyFont="1" applyFill="1" applyBorder="1" applyAlignment="1"/>
    <xf numFmtId="0" fontId="0" fillId="0" borderId="0" xfId="0" applyFill="1" applyAlignment="1">
      <alignment vertical="center"/>
    </xf>
    <xf numFmtId="0" fontId="7" fillId="0" borderId="0" xfId="0" applyFont="1" applyFill="1" applyBorder="1" applyAlignment="1"/>
    <xf numFmtId="0" fontId="14" fillId="0" borderId="0" xfId="0" applyNumberFormat="1" applyFont="1" applyFill="1" applyBorder="1" applyAlignment="1" applyProtection="1">
      <alignment horizontal="center" vertical="center"/>
    </xf>
    <xf numFmtId="180" fontId="14" fillId="0" borderId="0" xfId="0" applyNumberFormat="1" applyFont="1" applyFill="1" applyBorder="1" applyAlignment="1" applyProtection="1">
      <alignment horizontal="center" vertical="center"/>
    </xf>
    <xf numFmtId="0" fontId="25" fillId="0" borderId="0" xfId="0" applyFont="1" applyFill="1" applyBorder="1" applyAlignment="1">
      <alignment vertical="center"/>
    </xf>
    <xf numFmtId="180" fontId="25" fillId="0" borderId="0" xfId="0" applyNumberFormat="1" applyFont="1" applyFill="1" applyBorder="1" applyAlignment="1">
      <alignment horizontal="right" vertical="center"/>
    </xf>
    <xf numFmtId="0" fontId="35" fillId="0" borderId="1"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left" vertical="center"/>
    </xf>
    <xf numFmtId="3" fontId="25" fillId="0" borderId="1" xfId="0" applyNumberFormat="1" applyFont="1" applyFill="1" applyBorder="1" applyAlignment="1" applyProtection="1">
      <alignment horizontal="right" vertical="center"/>
    </xf>
    <xf numFmtId="0" fontId="25" fillId="0" borderId="1" xfId="0" applyNumberFormat="1" applyFont="1" applyFill="1" applyBorder="1" applyAlignment="1" applyProtection="1">
      <alignment horizontal="left" vertical="center"/>
    </xf>
    <xf numFmtId="0" fontId="35" fillId="0" borderId="1" xfId="0" applyNumberFormat="1" applyFont="1" applyFill="1" applyBorder="1" applyAlignment="1" applyProtection="1">
      <alignment vertical="center"/>
    </xf>
    <xf numFmtId="0" fontId="25" fillId="0" borderId="1" xfId="0" applyNumberFormat="1" applyFont="1" applyFill="1" applyBorder="1" applyAlignment="1" applyProtection="1">
      <alignment vertical="center"/>
    </xf>
    <xf numFmtId="3" fontId="25" fillId="0" borderId="26" xfId="0" applyNumberFormat="1" applyFont="1" applyFill="1" applyBorder="1" applyAlignment="1" applyProtection="1">
      <alignment horizontal="right" vertical="center"/>
    </xf>
    <xf numFmtId="0" fontId="25" fillId="0" borderId="17" xfId="0" applyNumberFormat="1" applyFont="1" applyFill="1" applyBorder="1" applyAlignment="1" applyProtection="1">
      <alignment vertical="center"/>
    </xf>
    <xf numFmtId="3" fontId="25" fillId="0" borderId="18" xfId="0" applyNumberFormat="1" applyFont="1" applyFill="1" applyBorder="1" applyAlignment="1" applyProtection="1">
      <alignment horizontal="right" vertical="center"/>
    </xf>
    <xf numFmtId="3" fontId="25" fillId="0" borderId="29" xfId="0" applyNumberFormat="1" applyFont="1" applyFill="1" applyBorder="1" applyAlignment="1" applyProtection="1">
      <alignment horizontal="right" vertical="center"/>
    </xf>
    <xf numFmtId="0" fontId="21" fillId="0" borderId="0" xfId="55" applyFont="1"/>
    <xf numFmtId="0" fontId="21" fillId="0" borderId="0" xfId="55" applyFont="1" applyAlignment="1">
      <alignment vertical="center"/>
    </xf>
    <xf numFmtId="0" fontId="36" fillId="0" borderId="0" xfId="55" applyFont="1" applyAlignment="1">
      <alignment vertical="center"/>
    </xf>
    <xf numFmtId="181" fontId="21" fillId="0" borderId="0" xfId="55" applyNumberFormat="1" applyFont="1"/>
    <xf numFmtId="0" fontId="7" fillId="0" borderId="0" xfId="55" applyFont="1"/>
    <xf numFmtId="0" fontId="14" fillId="0" borderId="0" xfId="55" applyFont="1" applyAlignment="1">
      <alignment horizontal="center" vertical="center"/>
    </xf>
    <xf numFmtId="182" fontId="21" fillId="0" borderId="0" xfId="55" applyNumberFormat="1" applyFont="1" applyAlignment="1">
      <alignment horizontal="right"/>
    </xf>
    <xf numFmtId="0" fontId="36" fillId="0" borderId="1" xfId="55" applyFont="1" applyBorder="1" applyAlignment="1">
      <alignment horizontal="center" vertical="center"/>
    </xf>
    <xf numFmtId="0" fontId="36" fillId="0" borderId="17" xfId="55" applyFont="1" applyBorder="1" applyAlignment="1">
      <alignment horizontal="center" vertical="center" wrapText="1"/>
    </xf>
    <xf numFmtId="0" fontId="36" fillId="0" borderId="1" xfId="55" applyFont="1" applyFill="1" applyBorder="1" applyAlignment="1">
      <alignment horizontal="center" vertical="center"/>
    </xf>
    <xf numFmtId="181" fontId="36" fillId="0" borderId="1" xfId="55" applyNumberFormat="1" applyFont="1" applyFill="1" applyBorder="1" applyAlignment="1">
      <alignment horizontal="center" vertical="center" wrapText="1"/>
    </xf>
    <xf numFmtId="0" fontId="21" fillId="0" borderId="1" xfId="55" applyFont="1" applyFill="1" applyBorder="1" applyAlignment="1" applyProtection="1">
      <alignment vertical="center"/>
      <protection locked="0"/>
    </xf>
    <xf numFmtId="3" fontId="25" fillId="0" borderId="1" xfId="0" applyNumberFormat="1" applyFont="1" applyFill="1" applyBorder="1" applyAlignment="1" applyProtection="1">
      <alignment horizontal="center" vertical="center"/>
    </xf>
    <xf numFmtId="180" fontId="25" fillId="0" borderId="1" xfId="55" applyNumberFormat="1" applyFont="1" applyFill="1" applyBorder="1" applyAlignment="1">
      <alignment horizontal="center" vertical="center" wrapText="1"/>
    </xf>
    <xf numFmtId="183" fontId="21" fillId="0" borderId="1" xfId="55" applyNumberFormat="1" applyFont="1" applyFill="1" applyBorder="1" applyAlignment="1">
      <alignment horizontal="right" vertical="center" wrapText="1"/>
    </xf>
    <xf numFmtId="179" fontId="21" fillId="0" borderId="1" xfId="55" applyNumberFormat="1" applyFont="1" applyFill="1" applyBorder="1" applyAlignment="1" applyProtection="1">
      <alignment vertical="center"/>
      <protection locked="0"/>
    </xf>
    <xf numFmtId="0" fontId="23" fillId="0" borderId="1" xfId="52" applyNumberFormat="1" applyFont="1" applyFill="1" applyBorder="1" applyAlignment="1" applyProtection="1">
      <alignment vertical="center"/>
    </xf>
    <xf numFmtId="0" fontId="21" fillId="0" borderId="1" xfId="55" applyFont="1" applyFill="1" applyBorder="1" applyAlignment="1">
      <alignment horizontal="center"/>
    </xf>
    <xf numFmtId="0" fontId="37" fillId="0" borderId="1" xfId="55" applyFont="1" applyBorder="1"/>
    <xf numFmtId="0" fontId="21" fillId="0" borderId="1" xfId="55" applyFont="1" applyBorder="1" applyAlignment="1">
      <alignment horizontal="center"/>
    </xf>
    <xf numFmtId="0" fontId="21" fillId="0" borderId="0" xfId="55" applyFont="1" applyFill="1" applyAlignment="1">
      <alignment horizontal="center"/>
    </xf>
    <xf numFmtId="180" fontId="25" fillId="0" borderId="29" xfId="55" applyNumberFormat="1" applyFont="1" applyFill="1" applyBorder="1" applyAlignment="1">
      <alignment horizontal="center" vertical="center" wrapText="1"/>
    </xf>
    <xf numFmtId="179" fontId="21" fillId="0" borderId="1" xfId="55" applyNumberFormat="1" applyFont="1" applyFill="1" applyBorder="1" applyAlignment="1">
      <alignment horizontal="right" vertical="center" wrapText="1"/>
    </xf>
    <xf numFmtId="180" fontId="21" fillId="0" borderId="1" xfId="55" applyNumberFormat="1" applyFont="1" applyFill="1" applyBorder="1" applyAlignment="1">
      <alignment horizontal="right" vertical="center" wrapText="1"/>
    </xf>
    <xf numFmtId="179" fontId="21" fillId="0" borderId="1" xfId="55" applyNumberFormat="1" applyFont="1" applyFill="1" applyBorder="1" applyAlignment="1">
      <alignment horizontal="center" vertical="center" wrapText="1"/>
    </xf>
    <xf numFmtId="0" fontId="21" fillId="0" borderId="1" xfId="55" applyFont="1" applyBorder="1"/>
    <xf numFmtId="180" fontId="21" fillId="0" borderId="1" xfId="55" applyNumberFormat="1" applyFont="1" applyFill="1" applyBorder="1" applyAlignment="1">
      <alignment horizontal="center" vertical="center" wrapText="1"/>
    </xf>
    <xf numFmtId="180" fontId="36" fillId="0" borderId="1" xfId="55" applyNumberFormat="1" applyFont="1" applyFill="1" applyBorder="1" applyAlignment="1">
      <alignment horizontal="right" vertical="center" wrapText="1"/>
    </xf>
    <xf numFmtId="0" fontId="35" fillId="0" borderId="0" xfId="55" applyFont="1" applyAlignment="1">
      <alignment vertical="center"/>
    </xf>
    <xf numFmtId="0" fontId="25" fillId="0" borderId="0" xfId="55" applyFont="1" applyAlignment="1">
      <alignment vertical="center"/>
    </xf>
    <xf numFmtId="0" fontId="35" fillId="0" borderId="0" xfId="51" applyFont="1" applyAlignment="1"/>
    <xf numFmtId="0" fontId="25" fillId="0" borderId="0" xfId="55" applyFont="1"/>
    <xf numFmtId="0" fontId="35" fillId="0" borderId="0" xfId="55" applyFont="1"/>
    <xf numFmtId="182" fontId="25" fillId="0" borderId="15" xfId="55" applyNumberFormat="1" applyFont="1" applyBorder="1" applyAlignment="1">
      <alignment horizontal="right"/>
    </xf>
    <xf numFmtId="0" fontId="32" fillId="0" borderId="1" xfId="55" applyFont="1" applyBorder="1" applyAlignment="1">
      <alignment horizontal="center" vertical="center"/>
    </xf>
    <xf numFmtId="181" fontId="32" fillId="0" borderId="1" xfId="55" applyNumberFormat="1" applyFont="1" applyFill="1" applyBorder="1" applyAlignment="1">
      <alignment horizontal="center" vertical="center"/>
    </xf>
    <xf numFmtId="184" fontId="35" fillId="0" borderId="1" xfId="55" applyNumberFormat="1" applyFont="1" applyFill="1" applyBorder="1" applyAlignment="1">
      <alignment horizontal="center" vertical="center"/>
    </xf>
    <xf numFmtId="185" fontId="35" fillId="0" borderId="1" xfId="55" applyNumberFormat="1" applyFont="1" applyFill="1" applyBorder="1" applyAlignment="1">
      <alignment horizontal="center" vertical="center"/>
    </xf>
    <xf numFmtId="0" fontId="32" fillId="0" borderId="1" xfId="55" applyFont="1" applyFill="1" applyBorder="1" applyAlignment="1">
      <alignment vertical="center"/>
    </xf>
    <xf numFmtId="181" fontId="32" fillId="0" borderId="1" xfId="55" applyNumberFormat="1" applyFont="1" applyFill="1" applyBorder="1" applyAlignment="1">
      <alignment horizontal="center" vertical="center" wrapText="1"/>
    </xf>
    <xf numFmtId="184" fontId="32" fillId="0" borderId="1" xfId="55" applyNumberFormat="1" applyFont="1" applyFill="1" applyBorder="1" applyAlignment="1">
      <alignment horizontal="center" vertical="center" wrapText="1"/>
    </xf>
    <xf numFmtId="185" fontId="32" fillId="0" borderId="1" xfId="55" applyNumberFormat="1" applyFont="1" applyFill="1" applyBorder="1" applyAlignment="1">
      <alignment horizontal="center" vertical="center" wrapText="1"/>
    </xf>
    <xf numFmtId="179" fontId="29" fillId="0" borderId="1" xfId="55" applyNumberFormat="1" applyFont="1" applyFill="1" applyBorder="1" applyAlignment="1">
      <alignment vertical="center"/>
    </xf>
    <xf numFmtId="0" fontId="29" fillId="0" borderId="1" xfId="56" applyFont="1" applyFill="1" applyBorder="1" applyAlignment="1">
      <alignment horizontal="left" vertical="center" indent="1"/>
    </xf>
    <xf numFmtId="185" fontId="23" fillId="0" borderId="16" xfId="0" applyNumberFormat="1" applyFont="1" applyFill="1" applyBorder="1" applyAlignment="1">
      <alignment horizontal="center" vertical="center"/>
    </xf>
    <xf numFmtId="185" fontId="29" fillId="0" borderId="1" xfId="55" applyNumberFormat="1" applyFont="1" applyFill="1" applyBorder="1" applyAlignment="1">
      <alignment horizontal="center" vertical="center" wrapText="1"/>
    </xf>
    <xf numFmtId="0" fontId="29" fillId="0" borderId="1" xfId="55" applyFont="1" applyFill="1" applyBorder="1" applyAlignment="1">
      <alignment vertical="center"/>
    </xf>
    <xf numFmtId="0" fontId="29" fillId="0" borderId="1" xfId="55" applyFont="1" applyFill="1" applyBorder="1" applyAlignment="1">
      <alignment vertical="center" wrapText="1"/>
    </xf>
    <xf numFmtId="186" fontId="38" fillId="0" borderId="16" xfId="0" applyNumberFormat="1" applyFont="1" applyFill="1" applyBorder="1" applyAlignment="1">
      <alignment horizontal="center" vertical="center"/>
    </xf>
    <xf numFmtId="184" fontId="29" fillId="0" borderId="1" xfId="55" applyNumberFormat="1" applyFont="1" applyFill="1" applyBorder="1" applyAlignment="1">
      <alignment horizontal="center" vertical="center" wrapText="1"/>
    </xf>
    <xf numFmtId="0" fontId="29" fillId="0" borderId="1" xfId="55" applyFont="1" applyFill="1" applyBorder="1" applyAlignment="1">
      <alignment horizontal="left" vertical="center" wrapText="1"/>
    </xf>
    <xf numFmtId="0" fontId="29" fillId="0" borderId="1" xfId="56" applyFont="1" applyFill="1" applyBorder="1" applyAlignment="1">
      <alignment vertical="center"/>
    </xf>
    <xf numFmtId="181" fontId="29" fillId="0" borderId="1" xfId="55" applyNumberFormat="1" applyFont="1" applyFill="1" applyBorder="1" applyAlignment="1">
      <alignment horizontal="center" vertical="center" wrapText="1"/>
    </xf>
    <xf numFmtId="0" fontId="39" fillId="0" borderId="1" xfId="55" applyFont="1" applyFill="1" applyBorder="1" applyAlignment="1">
      <alignment horizontal="center" vertical="center"/>
    </xf>
    <xf numFmtId="181" fontId="39" fillId="0" borderId="1" xfId="55" applyNumberFormat="1" applyFont="1" applyFill="1" applyBorder="1" applyAlignment="1">
      <alignment horizontal="center" vertical="center" wrapText="1"/>
    </xf>
    <xf numFmtId="184" fontId="39" fillId="0" borderId="1" xfId="55" applyNumberFormat="1" applyFont="1" applyFill="1" applyBorder="1" applyAlignment="1">
      <alignment horizontal="center" vertical="center" wrapText="1"/>
    </xf>
    <xf numFmtId="185" fontId="39" fillId="0" borderId="1" xfId="55" applyNumberFormat="1" applyFont="1" applyFill="1" applyBorder="1" applyAlignment="1">
      <alignment horizontal="center" vertical="center" wrapText="1"/>
    </xf>
    <xf numFmtId="0" fontId="40" fillId="0" borderId="1" xfId="51" applyFont="1" applyFill="1" applyBorder="1" applyAlignment="1"/>
    <xf numFmtId="1" fontId="39" fillId="0" borderId="17" xfId="0" applyNumberFormat="1" applyFont="1" applyFill="1" applyBorder="1" applyAlignment="1" applyProtection="1">
      <alignment vertical="center" wrapText="1"/>
      <protection locked="0"/>
    </xf>
    <xf numFmtId="181" fontId="39" fillId="0" borderId="1" xfId="55" applyNumberFormat="1" applyFont="1" applyFill="1" applyBorder="1" applyAlignment="1">
      <alignment horizontal="center"/>
    </xf>
    <xf numFmtId="185" fontId="39" fillId="0" borderId="1" xfId="55" applyNumberFormat="1" applyFont="1" applyFill="1" applyBorder="1" applyAlignment="1">
      <alignment horizontal="center"/>
    </xf>
    <xf numFmtId="0" fontId="39" fillId="0" borderId="1" xfId="51" applyFont="1" applyFill="1" applyBorder="1" applyAlignment="1"/>
    <xf numFmtId="1" fontId="40" fillId="0" borderId="17" xfId="0" applyNumberFormat="1" applyFont="1" applyFill="1" applyBorder="1" applyAlignment="1" applyProtection="1">
      <alignment horizontal="left" vertical="center" wrapText="1"/>
      <protection locked="0"/>
    </xf>
    <xf numFmtId="181" fontId="40" fillId="0" borderId="1" xfId="55" applyNumberFormat="1" applyFont="1" applyFill="1" applyBorder="1" applyAlignment="1">
      <alignment horizontal="center"/>
    </xf>
    <xf numFmtId="185" fontId="40" fillId="0" borderId="1" xfId="55" applyNumberFormat="1" applyFont="1" applyFill="1" applyBorder="1" applyAlignment="1">
      <alignment horizontal="center"/>
    </xf>
    <xf numFmtId="1" fontId="39" fillId="0" borderId="17" xfId="0" applyNumberFormat="1" applyFont="1" applyFill="1" applyBorder="1" applyAlignment="1" applyProtection="1">
      <alignment horizontal="left" vertical="center" wrapText="1"/>
      <protection locked="0"/>
    </xf>
    <xf numFmtId="1" fontId="40" fillId="0" borderId="17" xfId="0" applyNumberFormat="1" applyFont="1" applyFill="1" applyBorder="1" applyAlignment="1" applyProtection="1">
      <alignment vertical="center" wrapText="1"/>
      <protection locked="0"/>
    </xf>
    <xf numFmtId="185" fontId="41" fillId="0" borderId="16" xfId="0" applyNumberFormat="1" applyFont="1" applyFill="1" applyBorder="1" applyAlignment="1">
      <alignment horizontal="center" vertical="center"/>
    </xf>
    <xf numFmtId="0" fontId="40" fillId="0" borderId="17" xfId="0" applyNumberFormat="1" applyFont="1" applyFill="1" applyBorder="1" applyAlignment="1" applyProtection="1">
      <alignment vertical="center" wrapText="1"/>
      <protection locked="0"/>
    </xf>
    <xf numFmtId="3" fontId="40" fillId="0" borderId="17" xfId="0" applyNumberFormat="1" applyFont="1" applyFill="1" applyBorder="1" applyAlignment="1" applyProtection="1">
      <alignment vertical="center" wrapText="1"/>
    </xf>
    <xf numFmtId="0" fontId="42" fillId="0" borderId="17" xfId="0" applyFont="1" applyFill="1" applyBorder="1" applyAlignment="1">
      <alignment wrapText="1"/>
    </xf>
    <xf numFmtId="49" fontId="41" fillId="0" borderId="16" xfId="0" applyNumberFormat="1" applyFont="1" applyFill="1" applyBorder="1" applyAlignment="1">
      <alignment horizontal="left" vertical="center" wrapText="1" shrinkToFit="1"/>
    </xf>
    <xf numFmtId="3" fontId="39" fillId="0" borderId="17" xfId="0" applyNumberFormat="1" applyFont="1" applyFill="1" applyBorder="1" applyAlignment="1" applyProtection="1">
      <alignment vertical="center" wrapText="1"/>
    </xf>
    <xf numFmtId="49" fontId="41" fillId="0" borderId="16" xfId="0" applyNumberFormat="1" applyFont="1" applyFill="1" applyBorder="1" applyAlignment="1">
      <alignment horizontal="left" vertical="center"/>
    </xf>
    <xf numFmtId="181" fontId="39" fillId="0" borderId="1" xfId="55" applyNumberFormat="1" applyFont="1" applyBorder="1" applyAlignment="1">
      <alignment horizontal="center"/>
    </xf>
    <xf numFmtId="185" fontId="40" fillId="0" borderId="1" xfId="55" applyNumberFormat="1" applyFont="1" applyBorder="1" applyAlignment="1">
      <alignment horizontal="center"/>
    </xf>
    <xf numFmtId="0" fontId="40" fillId="0" borderId="1" xfId="51" applyFont="1" applyBorder="1" applyAlignment="1"/>
    <xf numFmtId="185" fontId="39" fillId="0" borderId="17" xfId="0" applyNumberFormat="1" applyFont="1" applyFill="1" applyBorder="1" applyAlignment="1">
      <alignment vertical="center"/>
    </xf>
    <xf numFmtId="181" fontId="40" fillId="0" borderId="1" xfId="55" applyNumberFormat="1" applyFont="1" applyBorder="1" applyAlignment="1">
      <alignment horizontal="center"/>
    </xf>
    <xf numFmtId="0" fontId="40" fillId="0" borderId="1" xfId="55" applyFont="1" applyBorder="1"/>
    <xf numFmtId="49" fontId="43" fillId="0" borderId="16" xfId="0" applyNumberFormat="1" applyFont="1" applyFill="1" applyBorder="1" applyAlignment="1">
      <alignment horizontal="left" vertical="center"/>
    </xf>
    <xf numFmtId="0" fontId="39" fillId="0" borderId="1" xfId="55" applyFont="1" applyBorder="1"/>
    <xf numFmtId="184" fontId="40" fillId="0" borderId="1" xfId="55" applyNumberFormat="1" applyFont="1" applyBorder="1" applyAlignment="1">
      <alignment horizontal="center"/>
    </xf>
    <xf numFmtId="0" fontId="25" fillId="0" borderId="0" xfId="0" applyNumberFormat="1" applyFont="1" applyFill="1" applyBorder="1" applyAlignment="1" applyProtection="1">
      <alignment horizontal="right" vertical="center"/>
    </xf>
    <xf numFmtId="0" fontId="35" fillId="0" borderId="17" xfId="0" applyNumberFormat="1" applyFont="1" applyFill="1" applyBorder="1" applyAlignment="1" applyProtection="1">
      <alignment vertical="center"/>
    </xf>
    <xf numFmtId="0" fontId="35" fillId="0" borderId="18" xfId="0" applyNumberFormat="1" applyFont="1" applyFill="1" applyBorder="1" applyAlignment="1" applyProtection="1">
      <alignment vertical="center"/>
    </xf>
    <xf numFmtId="3" fontId="25" fillId="0" borderId="30" xfId="0" applyNumberFormat="1" applyFont="1" applyFill="1" applyBorder="1" applyAlignment="1" applyProtection="1">
      <alignment horizontal="right" vertical="center"/>
    </xf>
    <xf numFmtId="0" fontId="25" fillId="0" borderId="18" xfId="0" applyNumberFormat="1" applyFont="1" applyFill="1" applyBorder="1" applyAlignment="1" applyProtection="1">
      <alignment vertical="center"/>
    </xf>
    <xf numFmtId="0" fontId="35" fillId="0" borderId="27" xfId="0" applyNumberFormat="1" applyFont="1" applyFill="1" applyBorder="1" applyAlignment="1" applyProtection="1">
      <alignment vertical="center"/>
    </xf>
    <xf numFmtId="0" fontId="25" fillId="0" borderId="27" xfId="0" applyNumberFormat="1" applyFont="1" applyFill="1" applyBorder="1" applyAlignment="1" applyProtection="1">
      <alignmen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4年全省及省级财政收支执行及2015年预算草案表（20150123，自用稿）" xfId="49"/>
    <cellStyle name="常规_(陈诚修改稿)2006年全省及省级财政决算及07年预算执行情况表(A4 留底自用)" xfId="50"/>
    <cellStyle name="常规_2001年预算：预算收入及财力（12月21日上午定案表）" xfId="51"/>
    <cellStyle name="常规_录入表" xfId="52"/>
    <cellStyle name="常规_国有资本经营预算表样" xfId="53"/>
    <cellStyle name="常规 10 2" xfId="54"/>
    <cellStyle name="常规 10 4 3" xfId="55"/>
    <cellStyle name="常规_200704(第一稿）" xfId="56"/>
    <cellStyle name="常规 2 4 2" xfId="57"/>
    <cellStyle name="常规 26 2 2" xfId="58"/>
    <cellStyle name="Normal"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7317273172812\FileStorage\File\2023-08\2022&#24180;&#24635;&#20915;&#31639;&#34920;3.29.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6006</v>
          </cell>
        </row>
      </sheetData>
      <sheetData sheetId="4">
        <row r="5">
          <cell r="C5">
            <v>171931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
  <sheetViews>
    <sheetView topLeftCell="A90" workbookViewId="0">
      <selection activeCell="A4" sqref="A4:D124"/>
    </sheetView>
  </sheetViews>
  <sheetFormatPr defaultColWidth="12.1833333333333" defaultRowHeight="16.95" customHeight="1" outlineLevelCol="3"/>
  <cols>
    <col min="1" max="1" width="41.7583333333333" style="163" customWidth="1"/>
    <col min="2" max="2" width="19.5083333333333" style="163" customWidth="1"/>
    <col min="3" max="3" width="40.625" style="163" customWidth="1"/>
    <col min="4" max="4" width="19.5083333333333" style="163" customWidth="1"/>
    <col min="5" max="256" width="12.1833333333333" style="163" customWidth="1"/>
    <col min="257" max="16384" width="12.1833333333333" style="163"/>
  </cols>
  <sheetData>
    <row r="1" customHeight="1" spans="1:1">
      <c r="A1" s="163" t="s">
        <v>0</v>
      </c>
    </row>
    <row r="2" s="163" customFormat="1" ht="34" customHeight="1" spans="1:4">
      <c r="A2" s="167" t="s">
        <v>1</v>
      </c>
      <c r="B2" s="167"/>
      <c r="C2" s="167"/>
      <c r="D2" s="167"/>
    </row>
    <row r="3" s="163" customFormat="1" ht="17" customHeight="1" spans="1:4">
      <c r="A3" s="264" t="s">
        <v>2</v>
      </c>
      <c r="B3" s="264"/>
      <c r="C3" s="264"/>
      <c r="D3" s="264"/>
    </row>
    <row r="4" s="163" customFormat="1" ht="17" customHeight="1" spans="1:4">
      <c r="A4" s="171" t="s">
        <v>3</v>
      </c>
      <c r="B4" s="171" t="s">
        <v>4</v>
      </c>
      <c r="C4" s="171" t="s">
        <v>3</v>
      </c>
      <c r="D4" s="171" t="s">
        <v>4</v>
      </c>
    </row>
    <row r="5" s="163" customFormat="1" ht="17" customHeight="1" spans="1:4">
      <c r="A5" s="175" t="s">
        <v>5</v>
      </c>
      <c r="B5" s="173">
        <f>'[1]L01'!C5</f>
        <v>6006</v>
      </c>
      <c r="C5" s="175" t="s">
        <v>6</v>
      </c>
      <c r="D5" s="173">
        <f>'[1]L02'!C5</f>
        <v>171931</v>
      </c>
    </row>
    <row r="6" s="163" customFormat="1" ht="17" customHeight="1" spans="1:4">
      <c r="A6" s="175" t="s">
        <v>7</v>
      </c>
      <c r="B6" s="177">
        <f>SUM(B7,B14,B53)</f>
        <v>161204</v>
      </c>
      <c r="C6" s="175" t="s">
        <v>8</v>
      </c>
      <c r="D6" s="173">
        <f>SUM(D7,D14,D53)</f>
        <v>0</v>
      </c>
    </row>
    <row r="7" s="163" customFormat="1" ht="17" customHeight="1" spans="1:4">
      <c r="A7" s="265" t="s">
        <v>9</v>
      </c>
      <c r="B7" s="173">
        <f>SUM(B8:B13)</f>
        <v>940</v>
      </c>
      <c r="C7" s="266" t="s">
        <v>10</v>
      </c>
      <c r="D7" s="173">
        <f>SUM(D8:D13)</f>
        <v>0</v>
      </c>
    </row>
    <row r="8" s="163" customFormat="1" customHeight="1" spans="1:4">
      <c r="A8" s="176" t="s">
        <v>11</v>
      </c>
      <c r="B8" s="267">
        <v>-1</v>
      </c>
      <c r="C8" s="176" t="s">
        <v>12</v>
      </c>
      <c r="D8" s="173">
        <v>0</v>
      </c>
    </row>
    <row r="9" s="163" customFormat="1" customHeight="1" spans="1:4">
      <c r="A9" s="178" t="s">
        <v>13</v>
      </c>
      <c r="B9" s="173">
        <v>162</v>
      </c>
      <c r="C9" s="268" t="s">
        <v>14</v>
      </c>
      <c r="D9" s="173">
        <v>0</v>
      </c>
    </row>
    <row r="10" s="163" customFormat="1" customHeight="1" spans="1:4">
      <c r="A10" s="176" t="s">
        <v>15</v>
      </c>
      <c r="B10" s="180">
        <v>133</v>
      </c>
      <c r="C10" s="176" t="s">
        <v>16</v>
      </c>
      <c r="D10" s="173">
        <v>0</v>
      </c>
    </row>
    <row r="11" s="163" customFormat="1" customHeight="1" spans="1:4">
      <c r="A11" s="176" t="s">
        <v>17</v>
      </c>
      <c r="B11" s="173">
        <v>8</v>
      </c>
      <c r="C11" s="176" t="s">
        <v>18</v>
      </c>
      <c r="D11" s="173">
        <v>0</v>
      </c>
    </row>
    <row r="12" s="163" customFormat="1" customHeight="1" spans="1:4">
      <c r="A12" s="176" t="s">
        <v>19</v>
      </c>
      <c r="B12" s="173">
        <v>638</v>
      </c>
      <c r="C12" s="176" t="s">
        <v>20</v>
      </c>
      <c r="D12" s="173">
        <v>0</v>
      </c>
    </row>
    <row r="13" s="163" customFormat="1" customHeight="1" spans="1:4">
      <c r="A13" s="176" t="s">
        <v>21</v>
      </c>
      <c r="B13" s="173">
        <v>0</v>
      </c>
      <c r="C13" s="176" t="s">
        <v>22</v>
      </c>
      <c r="D13" s="173">
        <v>0</v>
      </c>
    </row>
    <row r="14" s="163" customFormat="1" customHeight="1" spans="1:4">
      <c r="A14" s="175" t="s">
        <v>23</v>
      </c>
      <c r="B14" s="173">
        <f>SUM(B15:B52)</f>
        <v>125959</v>
      </c>
      <c r="C14" s="175" t="s">
        <v>24</v>
      </c>
      <c r="D14" s="173">
        <f>SUM(D15:D52)</f>
        <v>0</v>
      </c>
    </row>
    <row r="15" s="163" customFormat="1" customHeight="1" spans="1:4">
      <c r="A15" s="176" t="s">
        <v>25</v>
      </c>
      <c r="B15" s="173">
        <v>91</v>
      </c>
      <c r="C15" s="176" t="s">
        <v>26</v>
      </c>
      <c r="D15" s="173">
        <v>0</v>
      </c>
    </row>
    <row r="16" s="163" customFormat="1" customHeight="1" spans="1:4">
      <c r="A16" s="176" t="s">
        <v>27</v>
      </c>
      <c r="B16" s="173">
        <v>38293</v>
      </c>
      <c r="C16" s="176" t="s">
        <v>28</v>
      </c>
      <c r="D16" s="173">
        <v>0</v>
      </c>
    </row>
    <row r="17" s="163" customFormat="1" customHeight="1" spans="1:4">
      <c r="A17" s="176" t="s">
        <v>29</v>
      </c>
      <c r="B17" s="173">
        <v>9052</v>
      </c>
      <c r="C17" s="176" t="s">
        <v>30</v>
      </c>
      <c r="D17" s="173">
        <v>0</v>
      </c>
    </row>
    <row r="18" s="163" customFormat="1" customHeight="1" spans="1:4">
      <c r="A18" s="176" t="s">
        <v>31</v>
      </c>
      <c r="B18" s="173">
        <v>4749</v>
      </c>
      <c r="C18" s="176" t="s">
        <v>32</v>
      </c>
      <c r="D18" s="173">
        <v>0</v>
      </c>
    </row>
    <row r="19" s="163" customFormat="1" customHeight="1" spans="1:4">
      <c r="A19" s="176" t="s">
        <v>33</v>
      </c>
      <c r="B19" s="173">
        <v>0</v>
      </c>
      <c r="C19" s="176" t="s">
        <v>34</v>
      </c>
      <c r="D19" s="173">
        <v>0</v>
      </c>
    </row>
    <row r="20" s="163" customFormat="1" customHeight="1" spans="1:4">
      <c r="A20" s="176" t="s">
        <v>35</v>
      </c>
      <c r="B20" s="173">
        <v>0</v>
      </c>
      <c r="C20" s="176" t="s">
        <v>36</v>
      </c>
      <c r="D20" s="173">
        <v>0</v>
      </c>
    </row>
    <row r="21" s="163" customFormat="1" customHeight="1" spans="1:4">
      <c r="A21" s="176" t="s">
        <v>37</v>
      </c>
      <c r="B21" s="173">
        <v>313</v>
      </c>
      <c r="C21" s="176" t="s">
        <v>38</v>
      </c>
      <c r="D21" s="173">
        <v>0</v>
      </c>
    </row>
    <row r="22" s="163" customFormat="1" customHeight="1" spans="1:4">
      <c r="A22" s="176" t="s">
        <v>39</v>
      </c>
      <c r="B22" s="173">
        <v>7872</v>
      </c>
      <c r="C22" s="176" t="s">
        <v>40</v>
      </c>
      <c r="D22" s="173">
        <v>0</v>
      </c>
    </row>
    <row r="23" s="163" customFormat="1" customHeight="1" spans="1:4">
      <c r="A23" s="176" t="s">
        <v>41</v>
      </c>
      <c r="B23" s="173">
        <v>11775</v>
      </c>
      <c r="C23" s="176" t="s">
        <v>42</v>
      </c>
      <c r="D23" s="173">
        <v>0</v>
      </c>
    </row>
    <row r="24" s="163" customFormat="1" customHeight="1" spans="1:4">
      <c r="A24" s="176" t="s">
        <v>43</v>
      </c>
      <c r="B24" s="173">
        <v>1500</v>
      </c>
      <c r="C24" s="176" t="s">
        <v>44</v>
      </c>
      <c r="D24" s="173">
        <v>0</v>
      </c>
    </row>
    <row r="25" s="163" customFormat="1" customHeight="1" spans="1:4">
      <c r="A25" s="176" t="s">
        <v>45</v>
      </c>
      <c r="B25" s="173">
        <v>4247</v>
      </c>
      <c r="C25" s="176" t="s">
        <v>46</v>
      </c>
      <c r="D25" s="173">
        <v>0</v>
      </c>
    </row>
    <row r="26" s="163" customFormat="1" customHeight="1" spans="1:4">
      <c r="A26" s="176" t="s">
        <v>47</v>
      </c>
      <c r="B26" s="173">
        <v>0</v>
      </c>
      <c r="C26" s="176" t="s">
        <v>48</v>
      </c>
      <c r="D26" s="173">
        <v>0</v>
      </c>
    </row>
    <row r="27" s="163" customFormat="1" customHeight="1" spans="1:4">
      <c r="A27" s="176" t="s">
        <v>49</v>
      </c>
      <c r="B27" s="173">
        <v>15683</v>
      </c>
      <c r="C27" s="176" t="s">
        <v>50</v>
      </c>
      <c r="D27" s="173">
        <v>0</v>
      </c>
    </row>
    <row r="28" s="163" customFormat="1" customHeight="1" spans="1:4">
      <c r="A28" s="176" t="s">
        <v>51</v>
      </c>
      <c r="B28" s="173">
        <v>393</v>
      </c>
      <c r="C28" s="176" t="s">
        <v>52</v>
      </c>
      <c r="D28" s="173">
        <v>0</v>
      </c>
    </row>
    <row r="29" s="163" customFormat="1" customHeight="1" spans="1:4">
      <c r="A29" s="176" t="s">
        <v>53</v>
      </c>
      <c r="B29" s="173">
        <v>0</v>
      </c>
      <c r="C29" s="176" t="s">
        <v>54</v>
      </c>
      <c r="D29" s="173">
        <v>0</v>
      </c>
    </row>
    <row r="30" s="163" customFormat="1" customHeight="1" spans="1:4">
      <c r="A30" s="176" t="s">
        <v>55</v>
      </c>
      <c r="B30" s="173">
        <v>0</v>
      </c>
      <c r="C30" s="176" t="s">
        <v>56</v>
      </c>
      <c r="D30" s="173">
        <v>0</v>
      </c>
    </row>
    <row r="31" s="163" customFormat="1" customHeight="1" spans="1:4">
      <c r="A31" s="176" t="s">
        <v>57</v>
      </c>
      <c r="B31" s="173">
        <v>1427</v>
      </c>
      <c r="C31" s="176" t="s">
        <v>58</v>
      </c>
      <c r="D31" s="173">
        <v>0</v>
      </c>
    </row>
    <row r="32" s="163" customFormat="1" customHeight="1" spans="1:4">
      <c r="A32" s="176" t="s">
        <v>59</v>
      </c>
      <c r="B32" s="173">
        <v>6928</v>
      </c>
      <c r="C32" s="176" t="s">
        <v>60</v>
      </c>
      <c r="D32" s="173">
        <v>0</v>
      </c>
    </row>
    <row r="33" s="163" customFormat="1" customHeight="1" spans="1:4">
      <c r="A33" s="176" t="s">
        <v>61</v>
      </c>
      <c r="B33" s="173">
        <v>41</v>
      </c>
      <c r="C33" s="176" t="s">
        <v>62</v>
      </c>
      <c r="D33" s="173">
        <v>0</v>
      </c>
    </row>
    <row r="34" s="163" customFormat="1" customHeight="1" spans="1:4">
      <c r="A34" s="176" t="s">
        <v>63</v>
      </c>
      <c r="B34" s="173">
        <v>415</v>
      </c>
      <c r="C34" s="176" t="s">
        <v>64</v>
      </c>
      <c r="D34" s="173">
        <v>0</v>
      </c>
    </row>
    <row r="35" s="163" customFormat="1" customHeight="1" spans="1:4">
      <c r="A35" s="176" t="s">
        <v>65</v>
      </c>
      <c r="B35" s="173">
        <v>3453</v>
      </c>
      <c r="C35" s="176" t="s">
        <v>66</v>
      </c>
      <c r="D35" s="173">
        <v>0</v>
      </c>
    </row>
    <row r="36" s="163" customFormat="1" customHeight="1" spans="1:4">
      <c r="A36" s="176" t="s">
        <v>67</v>
      </c>
      <c r="B36" s="173">
        <v>1507</v>
      </c>
      <c r="C36" s="176" t="s">
        <v>68</v>
      </c>
      <c r="D36" s="173">
        <v>0</v>
      </c>
    </row>
    <row r="37" s="163" customFormat="1" customHeight="1" spans="1:4">
      <c r="A37" s="176" t="s">
        <v>69</v>
      </c>
      <c r="B37" s="173">
        <v>1684</v>
      </c>
      <c r="C37" s="176" t="s">
        <v>70</v>
      </c>
      <c r="D37" s="173">
        <v>0</v>
      </c>
    </row>
    <row r="38" s="163" customFormat="1" customHeight="1" spans="1:4">
      <c r="A38" s="176" t="s">
        <v>71</v>
      </c>
      <c r="B38" s="173">
        <v>0</v>
      </c>
      <c r="C38" s="176" t="s">
        <v>72</v>
      </c>
      <c r="D38" s="173">
        <v>0</v>
      </c>
    </row>
    <row r="39" s="163" customFormat="1" customHeight="1" spans="1:4">
      <c r="A39" s="176" t="s">
        <v>73</v>
      </c>
      <c r="B39" s="173">
        <v>9063</v>
      </c>
      <c r="C39" s="176" t="s">
        <v>74</v>
      </c>
      <c r="D39" s="173">
        <v>0</v>
      </c>
    </row>
    <row r="40" s="163" customFormat="1" customHeight="1" spans="1:4">
      <c r="A40" s="176" t="s">
        <v>75</v>
      </c>
      <c r="B40" s="173">
        <v>1591</v>
      </c>
      <c r="C40" s="176" t="s">
        <v>76</v>
      </c>
      <c r="D40" s="177">
        <v>0</v>
      </c>
    </row>
    <row r="41" s="163" customFormat="1" customHeight="1" spans="1:4">
      <c r="A41" s="176" t="s">
        <v>77</v>
      </c>
      <c r="B41" s="173">
        <v>0</v>
      </c>
      <c r="C41" s="178" t="s">
        <v>78</v>
      </c>
      <c r="D41" s="173">
        <v>0</v>
      </c>
    </row>
    <row r="42" s="163" customFormat="1" customHeight="1" spans="1:4">
      <c r="A42" s="176" t="s">
        <v>79</v>
      </c>
      <c r="B42" s="173">
        <v>0</v>
      </c>
      <c r="C42" s="176" t="s">
        <v>80</v>
      </c>
      <c r="D42" s="180">
        <v>0</v>
      </c>
    </row>
    <row r="43" s="163" customFormat="1" customHeight="1" spans="1:4">
      <c r="A43" s="176" t="s">
        <v>81</v>
      </c>
      <c r="B43" s="173">
        <v>0</v>
      </c>
      <c r="C43" s="176" t="s">
        <v>82</v>
      </c>
      <c r="D43" s="173">
        <v>0</v>
      </c>
    </row>
    <row r="44" s="163" customFormat="1" customHeight="1" spans="1:4">
      <c r="A44" s="176" t="s">
        <v>83</v>
      </c>
      <c r="B44" s="173">
        <v>156</v>
      </c>
      <c r="C44" s="176" t="s">
        <v>84</v>
      </c>
      <c r="D44" s="173">
        <v>0</v>
      </c>
    </row>
    <row r="45" s="163" customFormat="1" customHeight="1" spans="1:4">
      <c r="A45" s="176" t="s">
        <v>85</v>
      </c>
      <c r="B45" s="173">
        <v>0</v>
      </c>
      <c r="C45" s="176" t="s">
        <v>86</v>
      </c>
      <c r="D45" s="173">
        <v>0</v>
      </c>
    </row>
    <row r="46" s="163" customFormat="1" customHeight="1" spans="1:4">
      <c r="A46" s="176" t="s">
        <v>87</v>
      </c>
      <c r="B46" s="173">
        <v>0</v>
      </c>
      <c r="C46" s="176" t="s">
        <v>88</v>
      </c>
      <c r="D46" s="173">
        <v>0</v>
      </c>
    </row>
    <row r="47" s="163" customFormat="1" customHeight="1" spans="1:4">
      <c r="A47" s="176" t="s">
        <v>89</v>
      </c>
      <c r="B47" s="173">
        <v>0</v>
      </c>
      <c r="C47" s="176" t="s">
        <v>90</v>
      </c>
      <c r="D47" s="173">
        <v>0</v>
      </c>
    </row>
    <row r="48" s="163" customFormat="1" customHeight="1" spans="1:4">
      <c r="A48" s="176" t="s">
        <v>91</v>
      </c>
      <c r="B48" s="173">
        <v>0</v>
      </c>
      <c r="C48" s="176" t="s">
        <v>92</v>
      </c>
      <c r="D48" s="173">
        <v>0</v>
      </c>
    </row>
    <row r="49" s="163" customFormat="1" customHeight="1" spans="1:4">
      <c r="A49" s="176" t="s">
        <v>93</v>
      </c>
      <c r="B49" s="173">
        <v>231</v>
      </c>
      <c r="C49" s="176" t="s">
        <v>94</v>
      </c>
      <c r="D49" s="173">
        <v>0</v>
      </c>
    </row>
    <row r="50" s="163" customFormat="1" customHeight="1" spans="1:4">
      <c r="A50" s="176" t="s">
        <v>95</v>
      </c>
      <c r="B50" s="173">
        <v>128</v>
      </c>
      <c r="C50" s="176" t="s">
        <v>96</v>
      </c>
      <c r="D50" s="173">
        <v>0</v>
      </c>
    </row>
    <row r="51" s="163" customFormat="1" customHeight="1" spans="1:4">
      <c r="A51" s="176" t="s">
        <v>97</v>
      </c>
      <c r="B51" s="173">
        <v>3921</v>
      </c>
      <c r="C51" s="176" t="s">
        <v>98</v>
      </c>
      <c r="D51" s="173">
        <v>0</v>
      </c>
    </row>
    <row r="52" s="163" customFormat="1" customHeight="1" spans="1:4">
      <c r="A52" s="176" t="s">
        <v>99</v>
      </c>
      <c r="B52" s="173">
        <v>1446</v>
      </c>
      <c r="C52" s="176" t="s">
        <v>100</v>
      </c>
      <c r="D52" s="173">
        <v>0</v>
      </c>
    </row>
    <row r="53" s="163" customFormat="1" customHeight="1" spans="1:4">
      <c r="A53" s="175" t="s">
        <v>101</v>
      </c>
      <c r="B53" s="173">
        <f>SUM(B54:B74)</f>
        <v>34305</v>
      </c>
      <c r="C53" s="175" t="s">
        <v>102</v>
      </c>
      <c r="D53" s="173">
        <f>SUM(D54:D74)</f>
        <v>0</v>
      </c>
    </row>
    <row r="54" s="163" customFormat="1" customHeight="1" spans="1:4">
      <c r="A54" s="176" t="s">
        <v>103</v>
      </c>
      <c r="B54" s="173">
        <v>108</v>
      </c>
      <c r="C54" s="176" t="s">
        <v>103</v>
      </c>
      <c r="D54" s="173">
        <v>0</v>
      </c>
    </row>
    <row r="55" s="163" customFormat="1" customHeight="1" spans="1:4">
      <c r="A55" s="176" t="s">
        <v>104</v>
      </c>
      <c r="B55" s="173">
        <v>0</v>
      </c>
      <c r="C55" s="176" t="s">
        <v>104</v>
      </c>
      <c r="D55" s="173">
        <v>0</v>
      </c>
    </row>
    <row r="56" s="163" customFormat="1" ht="17" customHeight="1" spans="1:4">
      <c r="A56" s="176" t="s">
        <v>105</v>
      </c>
      <c r="B56" s="173">
        <v>0</v>
      </c>
      <c r="C56" s="176" t="s">
        <v>105</v>
      </c>
      <c r="D56" s="173">
        <v>0</v>
      </c>
    </row>
    <row r="57" s="163" customFormat="1" ht="17" customHeight="1" spans="1:4">
      <c r="A57" s="176" t="s">
        <v>106</v>
      </c>
      <c r="B57" s="173">
        <v>50</v>
      </c>
      <c r="C57" s="176" t="s">
        <v>106</v>
      </c>
      <c r="D57" s="173">
        <v>0</v>
      </c>
    </row>
    <row r="58" s="163" customFormat="1" ht="17" customHeight="1" spans="1:4">
      <c r="A58" s="176" t="s">
        <v>107</v>
      </c>
      <c r="B58" s="173">
        <v>592</v>
      </c>
      <c r="C58" s="176" t="s">
        <v>107</v>
      </c>
      <c r="D58" s="173">
        <v>0</v>
      </c>
    </row>
    <row r="59" s="163" customFormat="1" ht="17" customHeight="1" spans="1:4">
      <c r="A59" s="176" t="s">
        <v>108</v>
      </c>
      <c r="B59" s="173">
        <v>58</v>
      </c>
      <c r="C59" s="176" t="s">
        <v>108</v>
      </c>
      <c r="D59" s="173">
        <v>0</v>
      </c>
    </row>
    <row r="60" s="163" customFormat="1" ht="17" customHeight="1" spans="1:4">
      <c r="A60" s="176" t="s">
        <v>109</v>
      </c>
      <c r="B60" s="173">
        <v>2027</v>
      </c>
      <c r="C60" s="176" t="s">
        <v>109</v>
      </c>
      <c r="D60" s="173">
        <v>0</v>
      </c>
    </row>
    <row r="61" s="163" customFormat="1" ht="17" customHeight="1" spans="1:4">
      <c r="A61" s="176" t="s">
        <v>110</v>
      </c>
      <c r="B61" s="173">
        <v>0</v>
      </c>
      <c r="C61" s="176" t="s">
        <v>110</v>
      </c>
      <c r="D61" s="173">
        <v>0</v>
      </c>
    </row>
    <row r="62" s="163" customFormat="1" ht="17" customHeight="1" spans="1:4">
      <c r="A62" s="176" t="s">
        <v>111</v>
      </c>
      <c r="B62" s="173">
        <v>291</v>
      </c>
      <c r="C62" s="176" t="s">
        <v>111</v>
      </c>
      <c r="D62" s="173">
        <v>0</v>
      </c>
    </row>
    <row r="63" s="163" customFormat="1" ht="17" customHeight="1" spans="1:4">
      <c r="A63" s="176" t="s">
        <v>112</v>
      </c>
      <c r="B63" s="173">
        <v>3571</v>
      </c>
      <c r="C63" s="176" t="s">
        <v>112</v>
      </c>
      <c r="D63" s="173">
        <v>0</v>
      </c>
    </row>
    <row r="64" s="163" customFormat="1" ht="17" customHeight="1" spans="1:4">
      <c r="A64" s="176" t="s">
        <v>113</v>
      </c>
      <c r="B64" s="173">
        <v>170</v>
      </c>
      <c r="C64" s="176" t="s">
        <v>113</v>
      </c>
      <c r="D64" s="173">
        <v>0</v>
      </c>
    </row>
    <row r="65" s="163" customFormat="1" ht="17" customHeight="1" spans="1:4">
      <c r="A65" s="176" t="s">
        <v>114</v>
      </c>
      <c r="B65" s="173">
        <v>2120</v>
      </c>
      <c r="C65" s="176" t="s">
        <v>114</v>
      </c>
      <c r="D65" s="173">
        <v>0</v>
      </c>
    </row>
    <row r="66" s="163" customFormat="1" ht="17" customHeight="1" spans="1:4">
      <c r="A66" s="176" t="s">
        <v>115</v>
      </c>
      <c r="B66" s="173">
        <v>976</v>
      </c>
      <c r="C66" s="176" t="s">
        <v>115</v>
      </c>
      <c r="D66" s="173">
        <v>0</v>
      </c>
    </row>
    <row r="67" s="163" customFormat="1" ht="17" customHeight="1" spans="1:4">
      <c r="A67" s="176" t="s">
        <v>116</v>
      </c>
      <c r="B67" s="173">
        <v>338</v>
      </c>
      <c r="C67" s="176" t="s">
        <v>116</v>
      </c>
      <c r="D67" s="173">
        <v>0</v>
      </c>
    </row>
    <row r="68" s="163" customFormat="1" ht="17" customHeight="1" spans="1:4">
      <c r="A68" s="176" t="s">
        <v>117</v>
      </c>
      <c r="B68" s="173">
        <v>116</v>
      </c>
      <c r="C68" s="176" t="s">
        <v>117</v>
      </c>
      <c r="D68" s="173">
        <v>0</v>
      </c>
    </row>
    <row r="69" s="163" customFormat="1" ht="17" customHeight="1" spans="1:4">
      <c r="A69" s="176" t="s">
        <v>118</v>
      </c>
      <c r="B69" s="173">
        <v>0</v>
      </c>
      <c r="C69" s="176" t="s">
        <v>118</v>
      </c>
      <c r="D69" s="173">
        <v>0</v>
      </c>
    </row>
    <row r="70" s="163" customFormat="1" ht="17" customHeight="1" spans="1:4">
      <c r="A70" s="176" t="s">
        <v>119</v>
      </c>
      <c r="B70" s="173">
        <v>25</v>
      </c>
      <c r="C70" s="176" t="s">
        <v>119</v>
      </c>
      <c r="D70" s="173">
        <v>0</v>
      </c>
    </row>
    <row r="71" s="163" customFormat="1" ht="17" customHeight="1" spans="1:4">
      <c r="A71" s="176" t="s">
        <v>120</v>
      </c>
      <c r="B71" s="173">
        <v>0</v>
      </c>
      <c r="C71" s="176" t="s">
        <v>120</v>
      </c>
      <c r="D71" s="173">
        <v>0</v>
      </c>
    </row>
    <row r="72" s="163" customFormat="1" ht="17" customHeight="1" spans="1:4">
      <c r="A72" s="176" t="s">
        <v>121</v>
      </c>
      <c r="B72" s="173">
        <v>0</v>
      </c>
      <c r="C72" s="176" t="s">
        <v>121</v>
      </c>
      <c r="D72" s="173">
        <v>0</v>
      </c>
    </row>
    <row r="73" s="163" customFormat="1" customHeight="1" spans="1:4">
      <c r="A73" s="176" t="s">
        <v>122</v>
      </c>
      <c r="B73" s="173">
        <v>2193</v>
      </c>
      <c r="C73" s="176" t="s">
        <v>122</v>
      </c>
      <c r="D73" s="173">
        <v>0</v>
      </c>
    </row>
    <row r="74" s="163" customFormat="1" ht="17" customHeight="1" spans="1:4">
      <c r="A74" s="176" t="s">
        <v>123</v>
      </c>
      <c r="B74" s="173">
        <v>21670</v>
      </c>
      <c r="C74" s="176" t="s">
        <v>124</v>
      </c>
      <c r="D74" s="173">
        <v>0</v>
      </c>
    </row>
    <row r="75" s="163" customFormat="1" ht="17" customHeight="1" spans="1:4">
      <c r="A75" s="175" t="s">
        <v>125</v>
      </c>
      <c r="B75" s="173">
        <f>SUM(B76:B77)</f>
        <v>0</v>
      </c>
      <c r="C75" s="175" t="s">
        <v>126</v>
      </c>
      <c r="D75" s="173">
        <f>SUM(D76:D77)</f>
        <v>3033</v>
      </c>
    </row>
    <row r="76" s="163" customFormat="1" ht="17" customHeight="1" spans="1:4">
      <c r="A76" s="176" t="s">
        <v>127</v>
      </c>
      <c r="B76" s="173">
        <v>0</v>
      </c>
      <c r="C76" s="176" t="s">
        <v>128</v>
      </c>
      <c r="D76" s="173">
        <v>0</v>
      </c>
    </row>
    <row r="77" s="163" customFormat="1" ht="17" customHeight="1" spans="1:4">
      <c r="A77" s="176" t="s">
        <v>129</v>
      </c>
      <c r="B77" s="173">
        <v>0</v>
      </c>
      <c r="C77" s="176" t="s">
        <v>130</v>
      </c>
      <c r="D77" s="173">
        <v>3033</v>
      </c>
    </row>
    <row r="78" s="163" customFormat="1" ht="17" customHeight="1" spans="1:4">
      <c r="A78" s="175" t="s">
        <v>131</v>
      </c>
      <c r="B78" s="173">
        <v>0</v>
      </c>
      <c r="C78" s="176"/>
      <c r="D78" s="173"/>
    </row>
    <row r="79" s="163" customFormat="1" ht="17" customHeight="1" spans="1:4">
      <c r="A79" s="175" t="s">
        <v>132</v>
      </c>
      <c r="B79" s="173">
        <v>5147</v>
      </c>
      <c r="C79" s="176"/>
      <c r="D79" s="173"/>
    </row>
    <row r="80" s="163" customFormat="1" ht="17" customHeight="1" spans="1:4">
      <c r="A80" s="175" t="s">
        <v>133</v>
      </c>
      <c r="B80" s="173">
        <f>SUM(B81:B83)</f>
        <v>2292</v>
      </c>
      <c r="C80" s="175" t="s">
        <v>134</v>
      </c>
      <c r="D80" s="173">
        <v>0</v>
      </c>
    </row>
    <row r="81" s="163" customFormat="1" ht="17" customHeight="1" spans="1:4">
      <c r="A81" s="176" t="s">
        <v>135</v>
      </c>
      <c r="B81" s="173">
        <v>1929</v>
      </c>
      <c r="C81" s="176"/>
      <c r="D81" s="173"/>
    </row>
    <row r="82" s="163" customFormat="1" customHeight="1" spans="1:4">
      <c r="A82" s="176" t="s">
        <v>136</v>
      </c>
      <c r="B82" s="173">
        <v>363</v>
      </c>
      <c r="C82" s="176"/>
      <c r="D82" s="173"/>
    </row>
    <row r="83" s="163" customFormat="1" ht="17" customHeight="1" spans="1:4">
      <c r="A83" s="176" t="s">
        <v>137</v>
      </c>
      <c r="B83" s="173">
        <v>0</v>
      </c>
      <c r="C83" s="176"/>
      <c r="D83" s="173"/>
    </row>
    <row r="84" s="163" customFormat="1" ht="17" customHeight="1" spans="1:4">
      <c r="A84" s="175" t="s">
        <v>138</v>
      </c>
      <c r="B84" s="173">
        <f>B85</f>
        <v>0</v>
      </c>
      <c r="C84" s="175" t="s">
        <v>139</v>
      </c>
      <c r="D84" s="173">
        <f>D85</f>
        <v>0</v>
      </c>
    </row>
    <row r="85" s="163" customFormat="1" ht="17" customHeight="1" spans="1:4">
      <c r="A85" s="175" t="s">
        <v>140</v>
      </c>
      <c r="B85" s="173">
        <f>B86</f>
        <v>0</v>
      </c>
      <c r="C85" s="175" t="s">
        <v>141</v>
      </c>
      <c r="D85" s="173">
        <f>SUM(D86:D89)</f>
        <v>0</v>
      </c>
    </row>
    <row r="86" s="163" customFormat="1" ht="17" customHeight="1" spans="1:4">
      <c r="A86" s="175" t="s">
        <v>142</v>
      </c>
      <c r="B86" s="173">
        <f>SUM(B87:B90)</f>
        <v>0</v>
      </c>
      <c r="C86" s="176" t="s">
        <v>143</v>
      </c>
      <c r="D86" s="173">
        <v>0</v>
      </c>
    </row>
    <row r="87" s="163" customFormat="1" ht="17" customHeight="1" spans="1:4">
      <c r="A87" s="176" t="s">
        <v>144</v>
      </c>
      <c r="B87" s="173">
        <v>0</v>
      </c>
      <c r="C87" s="176" t="s">
        <v>145</v>
      </c>
      <c r="D87" s="173">
        <v>0</v>
      </c>
    </row>
    <row r="88" s="163" customFormat="1" ht="17" customHeight="1" spans="1:4">
      <c r="A88" s="176" t="s">
        <v>146</v>
      </c>
      <c r="B88" s="173">
        <v>0</v>
      </c>
      <c r="C88" s="176" t="s">
        <v>147</v>
      </c>
      <c r="D88" s="173">
        <v>0</v>
      </c>
    </row>
    <row r="89" s="163" customFormat="1" ht="17" customHeight="1" spans="1:4">
      <c r="A89" s="176" t="s">
        <v>148</v>
      </c>
      <c r="B89" s="173">
        <v>0</v>
      </c>
      <c r="C89" s="176" t="s">
        <v>149</v>
      </c>
      <c r="D89" s="173">
        <v>0</v>
      </c>
    </row>
    <row r="90" s="163" customFormat="1" ht="17" customHeight="1" spans="1:4">
      <c r="A90" s="176" t="s">
        <v>150</v>
      </c>
      <c r="B90" s="173">
        <v>0</v>
      </c>
      <c r="C90" s="176"/>
      <c r="D90" s="173"/>
    </row>
    <row r="91" s="163" customFormat="1" ht="17" customHeight="1" spans="1:4">
      <c r="A91" s="175" t="s">
        <v>151</v>
      </c>
      <c r="B91" s="173">
        <f>B92</f>
        <v>620</v>
      </c>
      <c r="C91" s="175" t="s">
        <v>152</v>
      </c>
      <c r="D91" s="173">
        <f>SUM(D92:D95)</f>
        <v>0</v>
      </c>
    </row>
    <row r="92" s="163" customFormat="1" ht="17" customHeight="1" spans="1:4">
      <c r="A92" s="175" t="s">
        <v>153</v>
      </c>
      <c r="B92" s="173">
        <f>SUM(B93:B96)</f>
        <v>620</v>
      </c>
      <c r="C92" s="176" t="s">
        <v>154</v>
      </c>
      <c r="D92" s="173">
        <v>0</v>
      </c>
    </row>
    <row r="93" s="163" customFormat="1" ht="17" customHeight="1" spans="1:4">
      <c r="A93" s="176" t="s">
        <v>155</v>
      </c>
      <c r="B93" s="173">
        <v>620</v>
      </c>
      <c r="C93" s="176" t="s">
        <v>156</v>
      </c>
      <c r="D93" s="173">
        <v>0</v>
      </c>
    </row>
    <row r="94" s="163" customFormat="1" ht="17" customHeight="1" spans="1:4">
      <c r="A94" s="176" t="s">
        <v>157</v>
      </c>
      <c r="B94" s="173">
        <v>0</v>
      </c>
      <c r="C94" s="176" t="s">
        <v>158</v>
      </c>
      <c r="D94" s="173">
        <v>0</v>
      </c>
    </row>
    <row r="95" s="163" customFormat="1" ht="17" customHeight="1" spans="1:4">
      <c r="A95" s="176" t="s">
        <v>159</v>
      </c>
      <c r="B95" s="173">
        <v>0</v>
      </c>
      <c r="C95" s="176" t="s">
        <v>160</v>
      </c>
      <c r="D95" s="173">
        <v>0</v>
      </c>
    </row>
    <row r="96" s="163" customFormat="1" ht="17" customHeight="1" spans="1:4">
      <c r="A96" s="176" t="s">
        <v>161</v>
      </c>
      <c r="B96" s="173">
        <v>0</v>
      </c>
      <c r="C96" s="176"/>
      <c r="D96" s="171"/>
    </row>
    <row r="97" s="163" customFormat="1" ht="17" customHeight="1" spans="1:4">
      <c r="A97" s="175" t="s">
        <v>162</v>
      </c>
      <c r="B97" s="173">
        <v>0</v>
      </c>
      <c r="C97" s="175" t="s">
        <v>163</v>
      </c>
      <c r="D97" s="173">
        <v>0</v>
      </c>
    </row>
    <row r="98" s="163" customFormat="1" ht="17" customHeight="1" spans="1:4">
      <c r="A98" s="175" t="s">
        <v>164</v>
      </c>
      <c r="B98" s="173">
        <v>0</v>
      </c>
      <c r="C98" s="175" t="s">
        <v>165</v>
      </c>
      <c r="D98" s="173">
        <v>0</v>
      </c>
    </row>
    <row r="99" s="163" customFormat="1" ht="17" customHeight="1" spans="1:4">
      <c r="A99" s="175" t="s">
        <v>166</v>
      </c>
      <c r="B99" s="173">
        <v>0</v>
      </c>
      <c r="C99" s="175" t="s">
        <v>167</v>
      </c>
      <c r="D99" s="173">
        <v>0</v>
      </c>
    </row>
    <row r="100" s="163" customFormat="1" ht="17" customHeight="1" spans="1:4">
      <c r="A100" s="175" t="s">
        <v>168</v>
      </c>
      <c r="B100" s="177">
        <v>3119</v>
      </c>
      <c r="C100" s="175" t="s">
        <v>169</v>
      </c>
      <c r="D100" s="177">
        <v>5003</v>
      </c>
    </row>
    <row r="101" s="163" customFormat="1" customHeight="1" spans="1:4">
      <c r="A101" s="265" t="s">
        <v>170</v>
      </c>
      <c r="B101" s="173">
        <f>SUM(B102,B106,B110,B114)</f>
        <v>4549</v>
      </c>
      <c r="C101" s="269" t="s">
        <v>171</v>
      </c>
      <c r="D101" s="173">
        <f>SUM(D102,D106,D110,D114)</f>
        <v>0</v>
      </c>
    </row>
    <row r="102" s="163" customFormat="1" customHeight="1" spans="1:4">
      <c r="A102" s="265" t="s">
        <v>172</v>
      </c>
      <c r="B102" s="173">
        <f>SUM(B103:B105)</f>
        <v>4549</v>
      </c>
      <c r="C102" s="269" t="s">
        <v>173</v>
      </c>
      <c r="D102" s="173">
        <f>SUM(D103:D105)</f>
        <v>0</v>
      </c>
    </row>
    <row r="103" s="163" customFormat="1" customHeight="1" spans="1:4">
      <c r="A103" s="178" t="s">
        <v>174</v>
      </c>
      <c r="B103" s="173">
        <v>4549</v>
      </c>
      <c r="C103" s="270" t="s">
        <v>175</v>
      </c>
      <c r="D103" s="173">
        <v>0</v>
      </c>
    </row>
    <row r="104" s="163" customFormat="1" customHeight="1" spans="1:4">
      <c r="A104" s="178" t="s">
        <v>176</v>
      </c>
      <c r="B104" s="173">
        <v>0</v>
      </c>
      <c r="C104" s="270" t="s">
        <v>177</v>
      </c>
      <c r="D104" s="173">
        <v>0</v>
      </c>
    </row>
    <row r="105" s="163" customFormat="1" customHeight="1" spans="1:4">
      <c r="A105" s="178" t="s">
        <v>178</v>
      </c>
      <c r="B105" s="173">
        <v>0</v>
      </c>
      <c r="C105" s="270" t="s">
        <v>179</v>
      </c>
      <c r="D105" s="173">
        <v>0</v>
      </c>
    </row>
    <row r="106" s="163" customFormat="1" customHeight="1" spans="1:4">
      <c r="A106" s="265" t="s">
        <v>180</v>
      </c>
      <c r="B106" s="173">
        <f>SUM(B107:B109)</f>
        <v>0</v>
      </c>
      <c r="C106" s="269" t="s">
        <v>181</v>
      </c>
      <c r="D106" s="173">
        <f>SUM(D107:D109)</f>
        <v>0</v>
      </c>
    </row>
    <row r="107" s="163" customFormat="1" customHeight="1" spans="1:4">
      <c r="A107" s="178" t="s">
        <v>182</v>
      </c>
      <c r="B107" s="173">
        <v>0</v>
      </c>
      <c r="C107" s="270" t="s">
        <v>183</v>
      </c>
      <c r="D107" s="173">
        <v>0</v>
      </c>
    </row>
    <row r="108" s="163" customFormat="1" customHeight="1" spans="1:4">
      <c r="A108" s="178" t="s">
        <v>184</v>
      </c>
      <c r="B108" s="173">
        <v>0</v>
      </c>
      <c r="C108" s="270" t="s">
        <v>185</v>
      </c>
      <c r="D108" s="173">
        <v>0</v>
      </c>
    </row>
    <row r="109" s="163" customFormat="1" customHeight="1" spans="1:4">
      <c r="A109" s="178" t="s">
        <v>186</v>
      </c>
      <c r="B109" s="173">
        <v>0</v>
      </c>
      <c r="C109" s="270" t="s">
        <v>187</v>
      </c>
      <c r="D109" s="173">
        <v>0</v>
      </c>
    </row>
    <row r="110" s="163" customFormat="1" customHeight="1" spans="1:4">
      <c r="A110" s="265" t="s">
        <v>188</v>
      </c>
      <c r="B110" s="173">
        <f>SUM(B111:B113)</f>
        <v>0</v>
      </c>
      <c r="C110" s="269" t="s">
        <v>189</v>
      </c>
      <c r="D110" s="173">
        <f>SUM(D111:D113)</f>
        <v>0</v>
      </c>
    </row>
    <row r="111" s="163" customFormat="1" customHeight="1" spans="1:4">
      <c r="A111" s="178" t="s">
        <v>190</v>
      </c>
      <c r="B111" s="173">
        <v>0</v>
      </c>
      <c r="C111" s="270" t="s">
        <v>191</v>
      </c>
      <c r="D111" s="173">
        <v>0</v>
      </c>
    </row>
    <row r="112" s="163" customFormat="1" customHeight="1" spans="1:4">
      <c r="A112" s="178" t="s">
        <v>192</v>
      </c>
      <c r="B112" s="173">
        <v>0</v>
      </c>
      <c r="C112" s="270" t="s">
        <v>193</v>
      </c>
      <c r="D112" s="173">
        <v>0</v>
      </c>
    </row>
    <row r="113" s="163" customFormat="1" customHeight="1" spans="1:4">
      <c r="A113" s="178" t="s">
        <v>194</v>
      </c>
      <c r="B113" s="173">
        <v>0</v>
      </c>
      <c r="C113" s="270" t="s">
        <v>195</v>
      </c>
      <c r="D113" s="173">
        <v>0</v>
      </c>
    </row>
    <row r="114" s="163" customFormat="1" customHeight="1" spans="1:4">
      <c r="A114" s="265" t="s">
        <v>196</v>
      </c>
      <c r="B114" s="173">
        <f>SUM(B115:B117)</f>
        <v>0</v>
      </c>
      <c r="C114" s="269" t="s">
        <v>197</v>
      </c>
      <c r="D114" s="173">
        <f>SUM(D115:D117)</f>
        <v>0</v>
      </c>
    </row>
    <row r="115" s="163" customFormat="1" customHeight="1" spans="1:4">
      <c r="A115" s="178" t="s">
        <v>198</v>
      </c>
      <c r="B115" s="173">
        <v>0</v>
      </c>
      <c r="C115" s="270" t="s">
        <v>199</v>
      </c>
      <c r="D115" s="173">
        <v>0</v>
      </c>
    </row>
    <row r="116" s="163" customFormat="1" customHeight="1" spans="1:4">
      <c r="A116" s="178" t="s">
        <v>200</v>
      </c>
      <c r="B116" s="173">
        <v>0</v>
      </c>
      <c r="C116" s="270" t="s">
        <v>201</v>
      </c>
      <c r="D116" s="173">
        <v>0</v>
      </c>
    </row>
    <row r="117" s="163" customFormat="1" customHeight="1" spans="1:4">
      <c r="A117" s="178" t="s">
        <v>202</v>
      </c>
      <c r="B117" s="173">
        <v>0</v>
      </c>
      <c r="C117" s="270" t="s">
        <v>203</v>
      </c>
      <c r="D117" s="173">
        <v>0</v>
      </c>
    </row>
    <row r="118" s="163" customFormat="1" ht="17" customHeight="1" spans="1:4">
      <c r="A118" s="175" t="s">
        <v>204</v>
      </c>
      <c r="B118" s="180">
        <v>0</v>
      </c>
      <c r="C118" s="175" t="s">
        <v>205</v>
      </c>
      <c r="D118" s="180">
        <v>0</v>
      </c>
    </row>
    <row r="119" s="163" customFormat="1" ht="17" customHeight="1" spans="1:4">
      <c r="A119" s="175" t="s">
        <v>206</v>
      </c>
      <c r="B119" s="173">
        <v>0</v>
      </c>
      <c r="C119" s="175" t="s">
        <v>207</v>
      </c>
      <c r="D119" s="173">
        <v>0</v>
      </c>
    </row>
    <row r="120" s="163" customFormat="1" ht="17" customHeight="1" spans="1:4">
      <c r="A120" s="176"/>
      <c r="B120" s="173"/>
      <c r="C120" s="175" t="s">
        <v>208</v>
      </c>
      <c r="D120" s="173">
        <v>0</v>
      </c>
    </row>
    <row r="121" s="163" customFormat="1" ht="17" customHeight="1" spans="1:4">
      <c r="A121" s="176"/>
      <c r="B121" s="173"/>
      <c r="C121" s="175" t="s">
        <v>209</v>
      </c>
      <c r="D121" s="173">
        <f>B124-D5-D6-D75-D80-D84-D91-D97-D98-D99-D100-D101-D118-D119-D120</f>
        <v>2970</v>
      </c>
    </row>
    <row r="122" s="163" customFormat="1" ht="17" customHeight="1" spans="1:4">
      <c r="A122" s="176"/>
      <c r="B122" s="173"/>
      <c r="C122" s="175" t="s">
        <v>210</v>
      </c>
      <c r="D122" s="173">
        <v>2970</v>
      </c>
    </row>
    <row r="123" s="163" customFormat="1" ht="17" customHeight="1" spans="1:4">
      <c r="A123" s="176"/>
      <c r="B123" s="173"/>
      <c r="C123" s="175" t="s">
        <v>211</v>
      </c>
      <c r="D123" s="173"/>
    </row>
    <row r="124" s="163" customFormat="1" ht="17" customHeight="1" spans="1:4">
      <c r="A124" s="171" t="s">
        <v>212</v>
      </c>
      <c r="B124" s="173">
        <f>SUM(B5:B6,B75,B78:B80,B84,B91,B97:B101,B118:B119)</f>
        <v>182937</v>
      </c>
      <c r="C124" s="171" t="s">
        <v>213</v>
      </c>
      <c r="D124" s="173">
        <f>SUM(D5:D6,D75,D80,D84,D91,D97:D101,D118:D121)</f>
        <v>182937</v>
      </c>
    </row>
  </sheetData>
  <mergeCells count="2">
    <mergeCell ref="A2:D2"/>
    <mergeCell ref="A3:D3"/>
  </mergeCells>
  <pageMargins left="0.75" right="0.75" top="1" bottom="1" header="0.5" footer="0.5"/>
  <pageSetup paperSize="9" scale="7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9"/>
  <sheetViews>
    <sheetView tabSelected="1" zoomScale="85" zoomScaleNormal="85" topLeftCell="A30" workbookViewId="0">
      <selection activeCell="A6" sqref="A6"/>
    </sheetView>
  </sheetViews>
  <sheetFormatPr defaultColWidth="9" defaultRowHeight="12"/>
  <cols>
    <col min="1" max="1" width="32.05" style="4" customWidth="1"/>
    <col min="2" max="2" width="12.875" style="4" customWidth="1"/>
    <col min="3" max="3" width="11.875" style="4" customWidth="1"/>
    <col min="4" max="4" width="7.35833333333333" style="4" customWidth="1"/>
    <col min="5" max="5" width="9.175" style="4" customWidth="1"/>
    <col min="6" max="6" width="12.625" style="7" customWidth="1"/>
    <col min="7" max="7" width="12.375" style="4" customWidth="1"/>
    <col min="8" max="8" width="11.625" style="4" customWidth="1"/>
    <col min="9" max="9" width="13.25" style="4" customWidth="1"/>
    <col min="10" max="10" width="11.75" style="4" customWidth="1"/>
    <col min="11" max="11" width="12" style="4" customWidth="1"/>
    <col min="12" max="12" width="14.25" style="4" customWidth="1"/>
    <col min="13" max="13" width="8.375" style="4" customWidth="1"/>
    <col min="14" max="14" width="9" style="4" customWidth="1"/>
    <col min="15" max="15" width="10.625" style="4" customWidth="1"/>
    <col min="16" max="16" width="13" style="4" customWidth="1"/>
    <col min="17" max="17" width="11.75" style="4" customWidth="1"/>
    <col min="18" max="18" width="9" style="4"/>
    <col min="19" max="19" width="43.375" style="4" customWidth="1"/>
    <col min="20" max="20" width="37.875" style="4" customWidth="1"/>
    <col min="21" max="16384" width="9" style="4"/>
  </cols>
  <sheetData>
    <row r="1" s="1" customFormat="1" ht="18.75" spans="1:6">
      <c r="A1" s="8" t="s">
        <v>1380</v>
      </c>
      <c r="F1" s="9"/>
    </row>
    <row r="2" s="1" customFormat="1" ht="22" customHeight="1" spans="1:17">
      <c r="A2" s="10" t="s">
        <v>1381</v>
      </c>
      <c r="B2" s="10"/>
      <c r="C2" s="10"/>
      <c r="D2" s="10"/>
      <c r="E2" s="10"/>
      <c r="F2" s="10"/>
      <c r="G2" s="10"/>
      <c r="H2" s="10"/>
      <c r="I2" s="10"/>
      <c r="J2" s="10"/>
      <c r="K2" s="10"/>
      <c r="L2" s="10"/>
      <c r="M2" s="10"/>
      <c r="N2" s="10"/>
      <c r="O2" s="10"/>
      <c r="P2" s="10"/>
      <c r="Q2" s="42" t="s">
        <v>2</v>
      </c>
    </row>
    <row r="3" s="1" customFormat="1" ht="10" customHeight="1" spans="1:17">
      <c r="A3" s="11" t="s">
        <v>1382</v>
      </c>
      <c r="B3" s="11" t="s">
        <v>1383</v>
      </c>
      <c r="C3" s="11"/>
      <c r="D3" s="11"/>
      <c r="E3" s="11"/>
      <c r="F3" s="11"/>
      <c r="G3" s="11"/>
      <c r="H3" s="11" t="s">
        <v>1384</v>
      </c>
      <c r="I3" s="11"/>
      <c r="J3" s="11"/>
      <c r="K3" s="11"/>
      <c r="L3" s="11"/>
      <c r="M3" s="11"/>
      <c r="N3" s="11"/>
      <c r="O3" s="11"/>
      <c r="P3" s="11"/>
      <c r="Q3" s="42"/>
    </row>
    <row r="4" s="1" customFormat="1" ht="38.25" customHeight="1" spans="1:17">
      <c r="A4" s="12"/>
      <c r="B4" s="12" t="s">
        <v>1385</v>
      </c>
      <c r="C4" s="12" t="s">
        <v>1386</v>
      </c>
      <c r="D4" s="12" t="s">
        <v>7</v>
      </c>
      <c r="E4" s="12" t="s">
        <v>1387</v>
      </c>
      <c r="F4" s="13" t="s">
        <v>1388</v>
      </c>
      <c r="G4" s="14" t="s">
        <v>1389</v>
      </c>
      <c r="H4" s="12" t="s">
        <v>1390</v>
      </c>
      <c r="I4" s="14" t="s">
        <v>1391</v>
      </c>
      <c r="J4" s="12" t="s">
        <v>1392</v>
      </c>
      <c r="K4" s="12" t="s">
        <v>1393</v>
      </c>
      <c r="L4" s="12" t="s">
        <v>1394</v>
      </c>
      <c r="M4" s="12" t="s">
        <v>1395</v>
      </c>
      <c r="N4" s="12" t="s">
        <v>1396</v>
      </c>
      <c r="O4" s="12" t="s">
        <v>1397</v>
      </c>
      <c r="P4" s="12" t="s">
        <v>1398</v>
      </c>
      <c r="Q4" s="13" t="s">
        <v>1399</v>
      </c>
    </row>
    <row r="5" s="2" customFormat="1" ht="21.95" customHeight="1" spans="1:17">
      <c r="A5" s="15" t="s">
        <v>1400</v>
      </c>
      <c r="B5" s="16">
        <f t="shared" ref="B5:Q5" si="0">B6+B61</f>
        <v>166691.55</v>
      </c>
      <c r="C5" s="16">
        <f t="shared" si="0"/>
        <v>3069.61</v>
      </c>
      <c r="D5" s="16">
        <f t="shared" si="0"/>
        <v>0</v>
      </c>
      <c r="E5" s="16">
        <f t="shared" si="0"/>
        <v>85</v>
      </c>
      <c r="F5" s="17">
        <f t="shared" si="0"/>
        <v>13492.3</v>
      </c>
      <c r="G5" s="16">
        <f t="shared" si="0"/>
        <v>183338.46</v>
      </c>
      <c r="H5" s="16">
        <f t="shared" si="0"/>
        <v>55002.88</v>
      </c>
      <c r="I5" s="16">
        <f t="shared" si="0"/>
        <v>15301.23</v>
      </c>
      <c r="J5" s="16">
        <f t="shared" si="0"/>
        <v>18936.33</v>
      </c>
      <c r="K5" s="16">
        <f t="shared" si="0"/>
        <v>17475.96</v>
      </c>
      <c r="L5" s="16">
        <f t="shared" si="0"/>
        <v>62972.15</v>
      </c>
      <c r="M5" s="16">
        <f t="shared" si="0"/>
        <v>0</v>
      </c>
      <c r="N5" s="16">
        <f t="shared" si="0"/>
        <v>449.58</v>
      </c>
      <c r="O5" s="35">
        <f t="shared" si="0"/>
        <v>3361.82</v>
      </c>
      <c r="P5" s="16">
        <f t="shared" si="0"/>
        <v>173499.95</v>
      </c>
      <c r="Q5" s="17">
        <f t="shared" si="0"/>
        <v>9848.73</v>
      </c>
    </row>
    <row r="6" s="2" customFormat="1" ht="21.95" customHeight="1" spans="1:17">
      <c r="A6" s="15" t="s">
        <v>1401</v>
      </c>
      <c r="B6" s="16">
        <f t="shared" ref="B6:F6" si="1">SUM(B7:B60)</f>
        <v>151824.83</v>
      </c>
      <c r="C6" s="16">
        <f t="shared" si="1"/>
        <v>3069.61</v>
      </c>
      <c r="D6" s="16">
        <f t="shared" si="1"/>
        <v>0</v>
      </c>
      <c r="E6" s="16">
        <f t="shared" si="1"/>
        <v>85</v>
      </c>
      <c r="F6" s="17">
        <f t="shared" si="1"/>
        <v>13485.3</v>
      </c>
      <c r="G6" s="16">
        <f t="shared" ref="G6:G69" si="2">B6+C6+D6+E6+F6</f>
        <v>168464.74</v>
      </c>
      <c r="H6" s="16">
        <f t="shared" ref="H6:O6" si="3">SUM(H7:H60)</f>
        <v>46127.74</v>
      </c>
      <c r="I6" s="16">
        <f t="shared" si="3"/>
        <v>13124.93</v>
      </c>
      <c r="J6" s="16">
        <f t="shared" si="3"/>
        <v>15353.15</v>
      </c>
      <c r="K6" s="16">
        <f t="shared" si="3"/>
        <v>17235.96</v>
      </c>
      <c r="L6" s="16">
        <f t="shared" si="3"/>
        <v>62972.15</v>
      </c>
      <c r="M6" s="16">
        <f t="shared" si="3"/>
        <v>0</v>
      </c>
      <c r="N6" s="16">
        <f t="shared" si="3"/>
        <v>449.58</v>
      </c>
      <c r="O6" s="35">
        <f t="shared" si="3"/>
        <v>3361.82</v>
      </c>
      <c r="P6" s="16">
        <f t="shared" ref="P6:P69" si="4">H6+I6+J6+K6+L6+N6+O6</f>
        <v>158625.33</v>
      </c>
      <c r="Q6" s="17">
        <f>SUM(Q7:Q60)</f>
        <v>9839.4</v>
      </c>
    </row>
    <row r="7" s="3" customFormat="1" ht="21.95" customHeight="1" spans="1:17">
      <c r="A7" s="18" t="s">
        <v>1402</v>
      </c>
      <c r="B7" s="19">
        <v>1672.38</v>
      </c>
      <c r="C7" s="19">
        <v>0</v>
      </c>
      <c r="D7" s="19">
        <v>0</v>
      </c>
      <c r="E7" s="19">
        <v>0</v>
      </c>
      <c r="F7" s="20">
        <v>0</v>
      </c>
      <c r="G7" s="19">
        <f t="shared" si="2"/>
        <v>1672.38</v>
      </c>
      <c r="H7" s="19">
        <v>265.51</v>
      </c>
      <c r="I7" s="19">
        <v>59.57</v>
      </c>
      <c r="J7" s="19">
        <v>1.3</v>
      </c>
      <c r="K7" s="19">
        <v>0</v>
      </c>
      <c r="L7" s="36">
        <v>1346</v>
      </c>
      <c r="M7" s="19"/>
      <c r="N7" s="19">
        <v>0</v>
      </c>
      <c r="O7" s="19">
        <v>0</v>
      </c>
      <c r="P7" s="19">
        <f t="shared" si="4"/>
        <v>1672.38</v>
      </c>
      <c r="Q7" s="20">
        <v>0</v>
      </c>
    </row>
    <row r="8" s="3" customFormat="1" ht="21.95" customHeight="1" spans="1:17">
      <c r="A8" s="21" t="s">
        <v>1403</v>
      </c>
      <c r="B8" s="19">
        <v>233.4</v>
      </c>
      <c r="C8" s="19">
        <v>0</v>
      </c>
      <c r="D8" s="19">
        <v>0</v>
      </c>
      <c r="E8" s="19">
        <v>0</v>
      </c>
      <c r="F8" s="22">
        <v>0</v>
      </c>
      <c r="G8" s="19">
        <f t="shared" si="2"/>
        <v>233.4</v>
      </c>
      <c r="H8" s="19">
        <v>168.37</v>
      </c>
      <c r="I8" s="19">
        <v>57.13</v>
      </c>
      <c r="J8" s="19">
        <v>7.9</v>
      </c>
      <c r="K8" s="19">
        <v>0</v>
      </c>
      <c r="L8" s="19">
        <v>0</v>
      </c>
      <c r="M8" s="19"/>
      <c r="N8" s="19">
        <v>0</v>
      </c>
      <c r="O8" s="25">
        <v>0</v>
      </c>
      <c r="P8" s="19">
        <f t="shared" si="4"/>
        <v>233.4</v>
      </c>
      <c r="Q8" s="22">
        <v>0</v>
      </c>
    </row>
    <row r="9" s="3" customFormat="1" ht="21.95" customHeight="1" spans="1:17">
      <c r="A9" s="21" t="s">
        <v>1404</v>
      </c>
      <c r="B9" s="19">
        <v>682.55</v>
      </c>
      <c r="C9" s="19">
        <v>0</v>
      </c>
      <c r="D9" s="23">
        <v>0</v>
      </c>
      <c r="E9" s="19">
        <v>0</v>
      </c>
      <c r="F9" s="22">
        <v>0</v>
      </c>
      <c r="G9" s="19">
        <f t="shared" si="2"/>
        <v>682.55</v>
      </c>
      <c r="H9" s="19">
        <v>169.56</v>
      </c>
      <c r="I9" s="19">
        <v>48.99</v>
      </c>
      <c r="J9" s="19">
        <v>27</v>
      </c>
      <c r="K9" s="19">
        <v>0</v>
      </c>
      <c r="L9" s="19">
        <v>0</v>
      </c>
      <c r="M9" s="19"/>
      <c r="N9" s="19">
        <v>437</v>
      </c>
      <c r="O9" s="37">
        <v>0</v>
      </c>
      <c r="P9" s="19">
        <f t="shared" si="4"/>
        <v>682.55</v>
      </c>
      <c r="Q9" s="22">
        <v>0</v>
      </c>
    </row>
    <row r="10" s="3" customFormat="1" ht="21.95" customHeight="1" spans="1:17">
      <c r="A10" s="18" t="s">
        <v>1405</v>
      </c>
      <c r="B10" s="19">
        <v>4953.32</v>
      </c>
      <c r="C10" s="19">
        <v>700.6</v>
      </c>
      <c r="D10" s="19">
        <v>0</v>
      </c>
      <c r="E10" s="19">
        <v>0</v>
      </c>
      <c r="F10" s="22">
        <v>0</v>
      </c>
      <c r="G10" s="19">
        <f t="shared" si="2"/>
        <v>5653.92</v>
      </c>
      <c r="H10" s="19">
        <v>357.58</v>
      </c>
      <c r="I10" s="19">
        <v>20.5</v>
      </c>
      <c r="J10" s="19">
        <v>26.22</v>
      </c>
      <c r="K10" s="19"/>
      <c r="L10" s="19">
        <v>4549.02</v>
      </c>
      <c r="M10" s="19"/>
      <c r="N10" s="19">
        <v>0</v>
      </c>
      <c r="O10" s="38">
        <v>700.6</v>
      </c>
      <c r="P10" s="19">
        <f t="shared" si="4"/>
        <v>5653.92</v>
      </c>
      <c r="Q10" s="22"/>
    </row>
    <row r="11" s="3" customFormat="1" ht="21.95" customHeight="1" spans="1:17">
      <c r="A11" s="21" t="s">
        <v>1406</v>
      </c>
      <c r="B11" s="19">
        <v>76.81</v>
      </c>
      <c r="C11" s="19">
        <v>0</v>
      </c>
      <c r="D11" s="19">
        <v>0</v>
      </c>
      <c r="E11" s="19">
        <v>0</v>
      </c>
      <c r="F11" s="22">
        <v>0.03</v>
      </c>
      <c r="G11" s="19">
        <f t="shared" si="2"/>
        <v>76.84</v>
      </c>
      <c r="H11" s="19">
        <v>70.89</v>
      </c>
      <c r="I11" s="19">
        <v>5.87</v>
      </c>
      <c r="J11" s="19">
        <v>0.08</v>
      </c>
      <c r="K11" s="19">
        <v>0</v>
      </c>
      <c r="L11" s="19">
        <v>0</v>
      </c>
      <c r="M11" s="19"/>
      <c r="N11" s="19">
        <v>0</v>
      </c>
      <c r="O11" s="25">
        <v>0</v>
      </c>
      <c r="P11" s="19">
        <f t="shared" si="4"/>
        <v>76.84</v>
      </c>
      <c r="Q11" s="22">
        <v>0</v>
      </c>
    </row>
    <row r="12" s="3" customFormat="1" ht="21.95" customHeight="1" spans="1:17">
      <c r="A12" s="21" t="s">
        <v>1407</v>
      </c>
      <c r="B12" s="19">
        <v>837.36</v>
      </c>
      <c r="C12" s="19">
        <v>0</v>
      </c>
      <c r="D12" s="19">
        <v>0</v>
      </c>
      <c r="E12" s="19">
        <v>0</v>
      </c>
      <c r="F12" s="22">
        <v>0</v>
      </c>
      <c r="G12" s="19">
        <f t="shared" si="2"/>
        <v>837.36</v>
      </c>
      <c r="H12" s="19">
        <v>606.06</v>
      </c>
      <c r="I12" s="19">
        <v>226.98</v>
      </c>
      <c r="J12" s="19">
        <v>4.32</v>
      </c>
      <c r="K12" s="19">
        <v>0</v>
      </c>
      <c r="L12" s="19">
        <v>0</v>
      </c>
      <c r="M12" s="19"/>
      <c r="N12" s="19">
        <v>0</v>
      </c>
      <c r="O12" s="25">
        <v>0</v>
      </c>
      <c r="P12" s="19">
        <f t="shared" si="4"/>
        <v>837.36</v>
      </c>
      <c r="Q12" s="22">
        <v>0</v>
      </c>
    </row>
    <row r="13" s="3" customFormat="1" ht="21.95" customHeight="1" spans="1:17">
      <c r="A13" s="21" t="s">
        <v>1408</v>
      </c>
      <c r="B13" s="19">
        <v>261.78</v>
      </c>
      <c r="C13" s="19">
        <v>0</v>
      </c>
      <c r="D13" s="19">
        <v>0</v>
      </c>
      <c r="E13" s="19"/>
      <c r="F13" s="22">
        <v>0.54</v>
      </c>
      <c r="G13" s="19">
        <f t="shared" si="2"/>
        <v>262.32</v>
      </c>
      <c r="H13" s="19">
        <v>212.91</v>
      </c>
      <c r="I13" s="19">
        <v>46.7</v>
      </c>
      <c r="J13" s="19">
        <v>2.27</v>
      </c>
      <c r="K13" s="19">
        <v>0</v>
      </c>
      <c r="L13" s="19">
        <v>0</v>
      </c>
      <c r="M13" s="19"/>
      <c r="N13" s="19">
        <v>0</v>
      </c>
      <c r="O13" s="25">
        <v>0</v>
      </c>
      <c r="P13" s="19">
        <f t="shared" si="4"/>
        <v>261.88</v>
      </c>
      <c r="Q13" s="22">
        <v>0.44</v>
      </c>
    </row>
    <row r="14" s="3" customFormat="1" ht="21.95" customHeight="1" spans="1:17">
      <c r="A14" s="21" t="s">
        <v>1409</v>
      </c>
      <c r="B14" s="19">
        <v>145.67</v>
      </c>
      <c r="C14" s="19">
        <v>0</v>
      </c>
      <c r="D14" s="19">
        <v>0</v>
      </c>
      <c r="E14" s="23">
        <v>0</v>
      </c>
      <c r="F14" s="22">
        <v>0.02</v>
      </c>
      <c r="G14" s="19">
        <f t="shared" si="2"/>
        <v>145.69</v>
      </c>
      <c r="H14" s="19">
        <v>124.85</v>
      </c>
      <c r="I14" s="19">
        <v>8.46</v>
      </c>
      <c r="J14" s="19">
        <v>12.36</v>
      </c>
      <c r="K14" s="19">
        <v>0</v>
      </c>
      <c r="L14" s="19">
        <v>0</v>
      </c>
      <c r="M14" s="19"/>
      <c r="N14" s="19">
        <v>0</v>
      </c>
      <c r="O14" s="25">
        <v>0</v>
      </c>
      <c r="P14" s="19">
        <f t="shared" si="4"/>
        <v>145.67</v>
      </c>
      <c r="Q14" s="22">
        <v>0.02</v>
      </c>
    </row>
    <row r="15" s="3" customFormat="1" ht="21.95" customHeight="1" spans="1:17">
      <c r="A15" s="21" t="s">
        <v>1410</v>
      </c>
      <c r="B15" s="19">
        <v>382.61</v>
      </c>
      <c r="C15" s="19"/>
      <c r="D15" s="19">
        <v>0</v>
      </c>
      <c r="E15" s="19">
        <v>0</v>
      </c>
      <c r="F15" s="22">
        <v>0.44</v>
      </c>
      <c r="G15" s="19">
        <f t="shared" si="2"/>
        <v>383.05</v>
      </c>
      <c r="H15" s="19">
        <v>214.51</v>
      </c>
      <c r="I15" s="19">
        <v>19.07</v>
      </c>
      <c r="J15" s="19">
        <v>144.47</v>
      </c>
      <c r="K15" s="19">
        <v>0</v>
      </c>
      <c r="L15" s="19">
        <v>0</v>
      </c>
      <c r="M15" s="19"/>
      <c r="N15" s="19">
        <v>0</v>
      </c>
      <c r="O15" s="38"/>
      <c r="P15" s="19">
        <f t="shared" si="4"/>
        <v>378.05</v>
      </c>
      <c r="Q15" s="22">
        <v>5</v>
      </c>
    </row>
    <row r="16" s="3" customFormat="1" ht="21.95" customHeight="1" spans="1:17">
      <c r="A16" s="21" t="s">
        <v>1411</v>
      </c>
      <c r="B16" s="19">
        <v>535.38</v>
      </c>
      <c r="C16" s="19">
        <v>0</v>
      </c>
      <c r="D16" s="19">
        <v>0</v>
      </c>
      <c r="E16" s="19">
        <v>0</v>
      </c>
      <c r="F16" s="22">
        <v>0.03</v>
      </c>
      <c r="G16" s="19">
        <f t="shared" si="2"/>
        <v>535.41</v>
      </c>
      <c r="H16" s="19">
        <v>386.97</v>
      </c>
      <c r="I16" s="19">
        <v>28.41</v>
      </c>
      <c r="J16" s="19">
        <v>68.45</v>
      </c>
      <c r="K16" s="19">
        <v>39</v>
      </c>
      <c r="L16" s="19">
        <v>0</v>
      </c>
      <c r="M16" s="19"/>
      <c r="N16" s="19">
        <v>12.58</v>
      </c>
      <c r="O16" s="25">
        <v>0</v>
      </c>
      <c r="P16" s="19">
        <f t="shared" si="4"/>
        <v>535.41</v>
      </c>
      <c r="Q16" s="22">
        <v>0</v>
      </c>
    </row>
    <row r="17" s="3" customFormat="1" ht="21.95" customHeight="1" spans="1:17">
      <c r="A17" s="21" t="s">
        <v>1412</v>
      </c>
      <c r="B17" s="19">
        <v>201.41</v>
      </c>
      <c r="C17" s="19">
        <v>0</v>
      </c>
      <c r="D17" s="19">
        <v>0</v>
      </c>
      <c r="E17" s="19">
        <v>0</v>
      </c>
      <c r="F17" s="22">
        <v>1.49</v>
      </c>
      <c r="G17" s="19">
        <f t="shared" si="2"/>
        <v>202.9</v>
      </c>
      <c r="H17" s="19">
        <v>178.36</v>
      </c>
      <c r="I17" s="19">
        <v>13.33</v>
      </c>
      <c r="J17" s="19">
        <v>10.7</v>
      </c>
      <c r="K17" s="19">
        <v>0</v>
      </c>
      <c r="L17" s="19">
        <v>0</v>
      </c>
      <c r="M17" s="19"/>
      <c r="N17" s="19">
        <v>0</v>
      </c>
      <c r="O17" s="25">
        <v>0</v>
      </c>
      <c r="P17" s="19">
        <f t="shared" si="4"/>
        <v>202.39</v>
      </c>
      <c r="Q17" s="22">
        <v>0.51</v>
      </c>
    </row>
    <row r="18" s="3" customFormat="1" ht="21.95" customHeight="1" spans="1:17">
      <c r="A18" s="21" t="s">
        <v>1413</v>
      </c>
      <c r="B18" s="19">
        <v>285.26</v>
      </c>
      <c r="C18" s="19">
        <v>0</v>
      </c>
      <c r="D18" s="19">
        <v>0</v>
      </c>
      <c r="E18" s="19">
        <v>0</v>
      </c>
      <c r="F18" s="22">
        <v>0</v>
      </c>
      <c r="G18" s="19">
        <f t="shared" si="2"/>
        <v>285.26</v>
      </c>
      <c r="H18" s="19">
        <v>260.46</v>
      </c>
      <c r="I18" s="19">
        <v>22.03</v>
      </c>
      <c r="J18" s="19">
        <v>2.77</v>
      </c>
      <c r="K18" s="25">
        <v>0</v>
      </c>
      <c r="L18" s="19">
        <v>0</v>
      </c>
      <c r="M18" s="19"/>
      <c r="N18" s="19">
        <v>0</v>
      </c>
      <c r="O18" s="25">
        <v>0</v>
      </c>
      <c r="P18" s="19">
        <f t="shared" si="4"/>
        <v>285.26</v>
      </c>
      <c r="Q18" s="22">
        <v>0</v>
      </c>
    </row>
    <row r="19" s="3" customFormat="1" ht="21.95" customHeight="1" spans="1:17">
      <c r="A19" s="21" t="s">
        <v>1414</v>
      </c>
      <c r="B19" s="19">
        <v>132.39</v>
      </c>
      <c r="C19" s="19">
        <v>0</v>
      </c>
      <c r="D19" s="19">
        <v>0</v>
      </c>
      <c r="E19" s="19">
        <v>0</v>
      </c>
      <c r="F19" s="22">
        <v>0</v>
      </c>
      <c r="G19" s="19">
        <f t="shared" si="2"/>
        <v>132.39</v>
      </c>
      <c r="H19" s="19">
        <v>112.88</v>
      </c>
      <c r="I19" s="19">
        <v>14.18</v>
      </c>
      <c r="J19" s="19">
        <v>5.33</v>
      </c>
      <c r="K19" s="19">
        <v>0</v>
      </c>
      <c r="L19" s="19">
        <v>0</v>
      </c>
      <c r="M19" s="19"/>
      <c r="N19" s="19">
        <v>0</v>
      </c>
      <c r="O19" s="25">
        <v>0</v>
      </c>
      <c r="P19" s="19">
        <f t="shared" si="4"/>
        <v>132.39</v>
      </c>
      <c r="Q19" s="22">
        <v>0</v>
      </c>
    </row>
    <row r="20" s="3" customFormat="1" ht="21.95" customHeight="1" spans="1:17">
      <c r="A20" s="21" t="s">
        <v>1415</v>
      </c>
      <c r="B20" s="19">
        <v>91.7</v>
      </c>
      <c r="C20" s="19">
        <v>0</v>
      </c>
      <c r="D20" s="19">
        <v>0</v>
      </c>
      <c r="E20" s="19">
        <v>0</v>
      </c>
      <c r="F20" s="22">
        <v>0</v>
      </c>
      <c r="G20" s="19">
        <f t="shared" si="2"/>
        <v>91.7</v>
      </c>
      <c r="H20" s="19">
        <v>73.84</v>
      </c>
      <c r="I20" s="19">
        <v>17.54</v>
      </c>
      <c r="J20" s="19">
        <v>0.32</v>
      </c>
      <c r="K20" s="19">
        <v>0</v>
      </c>
      <c r="L20" s="19">
        <v>0</v>
      </c>
      <c r="M20" s="19"/>
      <c r="N20" s="19">
        <v>0</v>
      </c>
      <c r="O20" s="25">
        <v>0</v>
      </c>
      <c r="P20" s="19">
        <f t="shared" si="4"/>
        <v>91.7</v>
      </c>
      <c r="Q20" s="22">
        <v>0</v>
      </c>
    </row>
    <row r="21" s="3" customFormat="1" ht="21.95" customHeight="1" spans="1:17">
      <c r="A21" s="21" t="s">
        <v>1416</v>
      </c>
      <c r="B21" s="19">
        <v>15387.15</v>
      </c>
      <c r="C21" s="19">
        <v>399.99</v>
      </c>
      <c r="D21" s="19"/>
      <c r="E21" s="19">
        <v>0</v>
      </c>
      <c r="F21" s="22">
        <v>4574.64</v>
      </c>
      <c r="G21" s="19">
        <f t="shared" si="2"/>
        <v>20361.78</v>
      </c>
      <c r="H21" s="19">
        <v>1258.9</v>
      </c>
      <c r="I21" s="19">
        <v>198.79</v>
      </c>
      <c r="J21" s="19">
        <v>3704.89</v>
      </c>
      <c r="K21" s="19">
        <v>0</v>
      </c>
      <c r="L21" s="19">
        <v>10979.94</v>
      </c>
      <c r="M21" s="19"/>
      <c r="N21" s="19">
        <v>0</v>
      </c>
      <c r="O21" s="25">
        <v>399.99</v>
      </c>
      <c r="P21" s="19">
        <f t="shared" si="4"/>
        <v>16542.51</v>
      </c>
      <c r="Q21" s="22">
        <v>3819.27</v>
      </c>
    </row>
    <row r="22" s="3" customFormat="1" ht="21.95" customHeight="1" spans="1:17">
      <c r="A22" s="21" t="s">
        <v>1417</v>
      </c>
      <c r="B22" s="19">
        <v>3922.03</v>
      </c>
      <c r="C22" s="19">
        <v>0</v>
      </c>
      <c r="D22" s="19">
        <v>0</v>
      </c>
      <c r="E22" s="19">
        <v>0</v>
      </c>
      <c r="F22" s="22">
        <v>0</v>
      </c>
      <c r="G22" s="19">
        <f t="shared" si="2"/>
        <v>3922.03</v>
      </c>
      <c r="H22" s="19">
        <v>867.76</v>
      </c>
      <c r="I22" s="19">
        <v>1014.56</v>
      </c>
      <c r="J22" s="19">
        <v>43.43</v>
      </c>
      <c r="K22" s="19">
        <v>1992.87</v>
      </c>
      <c r="L22" s="4">
        <v>3.41</v>
      </c>
      <c r="M22" s="19"/>
      <c r="N22" s="19">
        <v>0</v>
      </c>
      <c r="O22" s="37">
        <v>0</v>
      </c>
      <c r="P22" s="19">
        <f t="shared" si="4"/>
        <v>3922.03</v>
      </c>
      <c r="Q22" s="22">
        <v>0</v>
      </c>
    </row>
    <row r="23" s="3" customFormat="1" ht="21.95" customHeight="1" spans="1:17">
      <c r="A23" s="21" t="s">
        <v>1418</v>
      </c>
      <c r="B23" s="19">
        <v>1531.87</v>
      </c>
      <c r="C23" s="19">
        <v>0</v>
      </c>
      <c r="D23" s="19">
        <v>0</v>
      </c>
      <c r="E23" s="19">
        <v>0</v>
      </c>
      <c r="F23" s="22">
        <v>0</v>
      </c>
      <c r="G23" s="19">
        <f t="shared" si="2"/>
        <v>1531.87</v>
      </c>
      <c r="H23" s="19">
        <v>1287.48</v>
      </c>
      <c r="I23" s="19">
        <v>222.69</v>
      </c>
      <c r="J23" s="19">
        <v>21.7</v>
      </c>
      <c r="K23" s="19">
        <v>0</v>
      </c>
      <c r="L23" s="19"/>
      <c r="M23" s="19"/>
      <c r="N23" s="19">
        <v>0</v>
      </c>
      <c r="O23" s="25">
        <v>0</v>
      </c>
      <c r="P23" s="19">
        <f t="shared" si="4"/>
        <v>1531.87</v>
      </c>
      <c r="Q23" s="22">
        <v>0</v>
      </c>
    </row>
    <row r="24" s="3" customFormat="1" ht="21.95" customHeight="1" spans="1:17">
      <c r="A24" s="21" t="s">
        <v>1419</v>
      </c>
      <c r="B24" s="19">
        <v>178.46</v>
      </c>
      <c r="C24" s="19">
        <v>0</v>
      </c>
      <c r="D24" s="19">
        <v>0</v>
      </c>
      <c r="E24" s="19">
        <v>0</v>
      </c>
      <c r="F24" s="22">
        <v>0</v>
      </c>
      <c r="G24" s="19">
        <f t="shared" si="2"/>
        <v>178.46</v>
      </c>
      <c r="H24" s="19">
        <v>152.82</v>
      </c>
      <c r="I24" s="19">
        <v>25.64</v>
      </c>
      <c r="J24" s="19">
        <v>0</v>
      </c>
      <c r="K24" s="19">
        <v>0</v>
      </c>
      <c r="L24" s="19">
        <v>0</v>
      </c>
      <c r="M24" s="19"/>
      <c r="N24" s="19">
        <v>0</v>
      </c>
      <c r="O24" s="25">
        <v>0</v>
      </c>
      <c r="P24" s="19">
        <f t="shared" si="4"/>
        <v>178.46</v>
      </c>
      <c r="Q24" s="22">
        <v>0</v>
      </c>
    </row>
    <row r="25" s="3" customFormat="1" ht="21.95" customHeight="1" spans="1:17">
      <c r="A25" s="21" t="s">
        <v>1420</v>
      </c>
      <c r="B25" s="19">
        <v>720.82</v>
      </c>
      <c r="C25" s="19">
        <v>0</v>
      </c>
      <c r="D25" s="19">
        <v>0</v>
      </c>
      <c r="E25" s="19"/>
      <c r="F25" s="22">
        <v>0.05</v>
      </c>
      <c r="G25" s="19">
        <f t="shared" si="2"/>
        <v>720.87</v>
      </c>
      <c r="H25" s="19">
        <v>306.59</v>
      </c>
      <c r="I25" s="19">
        <v>389.5</v>
      </c>
      <c r="J25" s="19">
        <v>24.73</v>
      </c>
      <c r="K25" s="19">
        <v>0</v>
      </c>
      <c r="L25" s="19">
        <v>0</v>
      </c>
      <c r="M25" s="19"/>
      <c r="N25" s="19">
        <v>0</v>
      </c>
      <c r="O25" s="37">
        <v>0</v>
      </c>
      <c r="P25" s="19">
        <f t="shared" si="4"/>
        <v>720.82</v>
      </c>
      <c r="Q25" s="22">
        <v>0.05</v>
      </c>
    </row>
    <row r="26" s="3" customFormat="1" ht="21.95" customHeight="1" spans="1:17">
      <c r="A26" s="21" t="s">
        <v>1421</v>
      </c>
      <c r="B26" s="19">
        <v>147.96</v>
      </c>
      <c r="C26" s="19">
        <v>0</v>
      </c>
      <c r="D26" s="19">
        <v>0</v>
      </c>
      <c r="E26" s="19">
        <v>0</v>
      </c>
      <c r="F26" s="22">
        <v>0</v>
      </c>
      <c r="G26" s="19">
        <f t="shared" si="2"/>
        <v>147.96</v>
      </c>
      <c r="H26" s="19">
        <v>127.96</v>
      </c>
      <c r="I26" s="19">
        <v>15.46</v>
      </c>
      <c r="J26" s="19">
        <v>4.54</v>
      </c>
      <c r="K26" s="19">
        <v>0</v>
      </c>
      <c r="L26" s="19"/>
      <c r="M26" s="19"/>
      <c r="N26" s="19">
        <v>0</v>
      </c>
      <c r="O26" s="37">
        <v>0</v>
      </c>
      <c r="P26" s="19">
        <f t="shared" si="4"/>
        <v>147.96</v>
      </c>
      <c r="Q26" s="22"/>
    </row>
    <row r="27" s="3" customFormat="1" ht="21.95" customHeight="1" spans="1:17">
      <c r="A27" s="21" t="s">
        <v>1422</v>
      </c>
      <c r="B27" s="19">
        <v>990.48</v>
      </c>
      <c r="C27" s="19">
        <v>0</v>
      </c>
      <c r="D27" s="19">
        <v>0</v>
      </c>
      <c r="E27" s="19">
        <v>19</v>
      </c>
      <c r="F27" s="22">
        <v>7.72</v>
      </c>
      <c r="G27" s="19">
        <f t="shared" si="2"/>
        <v>1017.2</v>
      </c>
      <c r="H27" s="19">
        <v>835.11</v>
      </c>
      <c r="I27" s="19">
        <v>117.13</v>
      </c>
      <c r="J27" s="19">
        <v>6.56</v>
      </c>
      <c r="K27" s="19">
        <v>39</v>
      </c>
      <c r="L27" s="19">
        <v>0</v>
      </c>
      <c r="M27" s="19"/>
      <c r="N27" s="19">
        <v>0</v>
      </c>
      <c r="O27" s="25">
        <v>0</v>
      </c>
      <c r="P27" s="19">
        <f t="shared" si="4"/>
        <v>997.8</v>
      </c>
      <c r="Q27" s="22">
        <v>19.4</v>
      </c>
    </row>
    <row r="28" s="3" customFormat="1" ht="21.95" customHeight="1" spans="1:17">
      <c r="A28" s="21" t="s">
        <v>1423</v>
      </c>
      <c r="B28" s="19">
        <v>29295.3</v>
      </c>
      <c r="C28" s="19">
        <v>415</v>
      </c>
      <c r="D28" s="19">
        <v>0</v>
      </c>
      <c r="E28" s="19">
        <v>0</v>
      </c>
      <c r="F28" s="22">
        <v>2304.25</v>
      </c>
      <c r="G28" s="19">
        <f t="shared" si="2"/>
        <v>32014.55</v>
      </c>
      <c r="H28" s="19">
        <v>15465.78</v>
      </c>
      <c r="I28" s="19">
        <v>3704.72</v>
      </c>
      <c r="J28" s="19">
        <v>3204.54</v>
      </c>
      <c r="K28" s="19">
        <v>7887.85</v>
      </c>
      <c r="L28" s="36"/>
      <c r="M28" s="19"/>
      <c r="N28" s="19">
        <v>0</v>
      </c>
      <c r="O28" s="38">
        <v>415</v>
      </c>
      <c r="P28" s="19">
        <f t="shared" si="4"/>
        <v>30677.89</v>
      </c>
      <c r="Q28" s="22">
        <v>1336.66</v>
      </c>
    </row>
    <row r="29" s="3" customFormat="1" ht="21.95" customHeight="1" spans="1:17">
      <c r="A29" s="21" t="s">
        <v>1424</v>
      </c>
      <c r="B29" s="19">
        <v>645.49</v>
      </c>
      <c r="C29" s="19">
        <v>0</v>
      </c>
      <c r="D29" s="19">
        <v>0</v>
      </c>
      <c r="E29" s="19">
        <v>66</v>
      </c>
      <c r="F29" s="22">
        <v>8.28</v>
      </c>
      <c r="G29" s="19">
        <f t="shared" si="2"/>
        <v>719.77</v>
      </c>
      <c r="H29" s="19">
        <v>447.31</v>
      </c>
      <c r="I29" s="19">
        <v>258.11</v>
      </c>
      <c r="J29" s="19">
        <v>11.7</v>
      </c>
      <c r="K29" s="19">
        <v>0</v>
      </c>
      <c r="L29" s="19"/>
      <c r="M29" s="19"/>
      <c r="N29" s="19">
        <v>0</v>
      </c>
      <c r="O29" s="25">
        <v>0</v>
      </c>
      <c r="P29" s="19">
        <f t="shared" si="4"/>
        <v>717.12</v>
      </c>
      <c r="Q29" s="22">
        <v>2.65</v>
      </c>
    </row>
    <row r="30" s="4" customFormat="1" ht="21.95" customHeight="1" spans="1:17">
      <c r="A30" s="18" t="s">
        <v>1425</v>
      </c>
      <c r="B30" s="19">
        <v>9707.36</v>
      </c>
      <c r="C30" s="19">
        <v>0</v>
      </c>
      <c r="D30" s="19">
        <v>0</v>
      </c>
      <c r="E30" s="19">
        <v>0</v>
      </c>
      <c r="F30" s="22">
        <v>2025.05</v>
      </c>
      <c r="G30" s="19">
        <f t="shared" si="2"/>
        <v>11732.41</v>
      </c>
      <c r="H30" s="19">
        <v>5542.14</v>
      </c>
      <c r="I30" s="19">
        <v>2449.7</v>
      </c>
      <c r="J30" s="19">
        <v>569.49</v>
      </c>
      <c r="K30" s="19">
        <v>0</v>
      </c>
      <c r="L30" s="19">
        <v>1633.63</v>
      </c>
      <c r="M30" s="19"/>
      <c r="N30" s="19">
        <v>0</v>
      </c>
      <c r="O30" s="25">
        <v>0</v>
      </c>
      <c r="P30" s="19">
        <f t="shared" si="4"/>
        <v>10194.96</v>
      </c>
      <c r="Q30" s="22">
        <v>1537.45</v>
      </c>
    </row>
    <row r="31" s="3" customFormat="1" ht="21.95" customHeight="1" spans="1:17">
      <c r="A31" s="21" t="s">
        <v>1426</v>
      </c>
      <c r="B31" s="19">
        <v>897.21</v>
      </c>
      <c r="C31" s="19">
        <v>0</v>
      </c>
      <c r="D31" s="19">
        <v>0</v>
      </c>
      <c r="E31" s="19">
        <v>0</v>
      </c>
      <c r="F31" s="22">
        <v>90.63</v>
      </c>
      <c r="G31" s="19">
        <f t="shared" si="2"/>
        <v>987.84</v>
      </c>
      <c r="H31" s="19">
        <v>426.95</v>
      </c>
      <c r="I31" s="19">
        <v>457.18</v>
      </c>
      <c r="J31" s="19">
        <v>13.08</v>
      </c>
      <c r="K31" s="19">
        <v>0</v>
      </c>
      <c r="L31" s="19">
        <v>0</v>
      </c>
      <c r="M31" s="19"/>
      <c r="N31" s="19">
        <v>0</v>
      </c>
      <c r="O31" s="25">
        <v>0</v>
      </c>
      <c r="P31" s="19">
        <f t="shared" si="4"/>
        <v>897.21</v>
      </c>
      <c r="Q31" s="22">
        <v>90.63</v>
      </c>
    </row>
    <row r="32" s="3" customFormat="1" ht="21.95" customHeight="1" spans="1:17">
      <c r="A32" s="21" t="s">
        <v>1427</v>
      </c>
      <c r="B32" s="19">
        <v>1226.72</v>
      </c>
      <c r="C32" s="19">
        <v>0</v>
      </c>
      <c r="D32" s="19">
        <v>0</v>
      </c>
      <c r="E32" s="19">
        <v>0</v>
      </c>
      <c r="F32" s="22">
        <v>22.03</v>
      </c>
      <c r="G32" s="19">
        <f t="shared" si="2"/>
        <v>1248.75</v>
      </c>
      <c r="H32" s="19">
        <v>956.74</v>
      </c>
      <c r="I32" s="19">
        <v>241.94</v>
      </c>
      <c r="J32" s="19">
        <v>50.07</v>
      </c>
      <c r="K32" s="19">
        <v>0</v>
      </c>
      <c r="L32" s="19"/>
      <c r="M32" s="19"/>
      <c r="N32" s="19">
        <v>0</v>
      </c>
      <c r="O32" s="25">
        <v>0</v>
      </c>
      <c r="P32" s="19">
        <f t="shared" si="4"/>
        <v>1248.75</v>
      </c>
      <c r="Q32" s="22">
        <v>0</v>
      </c>
    </row>
    <row r="33" s="3" customFormat="1" ht="21.95" customHeight="1" spans="1:17">
      <c r="A33" s="18" t="s">
        <v>1428</v>
      </c>
      <c r="B33" s="19">
        <v>447.51</v>
      </c>
      <c r="C33" s="19">
        <v>19.5</v>
      </c>
      <c r="D33" s="19">
        <v>0</v>
      </c>
      <c r="E33" s="19">
        <v>0</v>
      </c>
      <c r="F33" s="22">
        <v>0.05</v>
      </c>
      <c r="G33" s="19">
        <f t="shared" si="2"/>
        <v>467.06</v>
      </c>
      <c r="H33" s="19">
        <v>255.27</v>
      </c>
      <c r="I33" s="19">
        <v>192.29</v>
      </c>
      <c r="J33" s="19">
        <v>0</v>
      </c>
      <c r="K33" s="19">
        <v>0</v>
      </c>
      <c r="L33" s="19">
        <v>0</v>
      </c>
      <c r="M33" s="19"/>
      <c r="N33" s="19">
        <v>0</v>
      </c>
      <c r="O33" s="38">
        <v>19.5</v>
      </c>
      <c r="P33" s="19">
        <f t="shared" si="4"/>
        <v>467.06</v>
      </c>
      <c r="Q33" s="22">
        <v>0</v>
      </c>
    </row>
    <row r="34" s="3" customFormat="1" ht="21.95" customHeight="1" spans="1:17">
      <c r="A34" s="21" t="s">
        <v>1429</v>
      </c>
      <c r="B34" s="19">
        <v>74.47</v>
      </c>
      <c r="C34" s="19">
        <v>0</v>
      </c>
      <c r="D34" s="19">
        <v>0</v>
      </c>
      <c r="E34" s="19">
        <v>0</v>
      </c>
      <c r="F34" s="22"/>
      <c r="G34" s="19">
        <f t="shared" si="2"/>
        <v>74.47</v>
      </c>
      <c r="H34" s="19">
        <v>57.88</v>
      </c>
      <c r="I34" s="19">
        <v>16.59</v>
      </c>
      <c r="J34" s="19"/>
      <c r="K34" s="19">
        <v>0</v>
      </c>
      <c r="L34" s="19">
        <v>0</v>
      </c>
      <c r="M34" s="19"/>
      <c r="N34" s="19">
        <v>0</v>
      </c>
      <c r="O34" s="25">
        <v>0</v>
      </c>
      <c r="P34" s="19">
        <f t="shared" si="4"/>
        <v>74.47</v>
      </c>
      <c r="Q34" s="22">
        <v>0</v>
      </c>
    </row>
    <row r="35" s="3" customFormat="1" ht="21.95" customHeight="1" spans="1:17">
      <c r="A35" s="21" t="s">
        <v>1430</v>
      </c>
      <c r="B35" s="19">
        <v>695.63</v>
      </c>
      <c r="C35" s="19">
        <v>0</v>
      </c>
      <c r="D35" s="19">
        <v>0</v>
      </c>
      <c r="E35" s="19">
        <v>0</v>
      </c>
      <c r="F35" s="22">
        <v>145.42</v>
      </c>
      <c r="G35" s="19">
        <f t="shared" si="2"/>
        <v>841.05</v>
      </c>
      <c r="H35" s="19">
        <v>249.92</v>
      </c>
      <c r="I35" s="19">
        <v>280.35</v>
      </c>
      <c r="J35" s="19">
        <v>173.08</v>
      </c>
      <c r="K35" s="19">
        <v>0</v>
      </c>
      <c r="L35" s="19">
        <v>0</v>
      </c>
      <c r="M35" s="19"/>
      <c r="N35" s="19">
        <v>0</v>
      </c>
      <c r="O35" s="25">
        <v>0</v>
      </c>
      <c r="P35" s="19">
        <f t="shared" si="4"/>
        <v>703.35</v>
      </c>
      <c r="Q35" s="22">
        <v>137.69</v>
      </c>
    </row>
    <row r="36" s="3" customFormat="1" ht="21.95" customHeight="1" spans="1:17">
      <c r="A36" s="21" t="s">
        <v>1431</v>
      </c>
      <c r="B36" s="19">
        <v>28144.56</v>
      </c>
      <c r="C36" s="19">
        <v>409.74</v>
      </c>
      <c r="D36" s="19">
        <v>0</v>
      </c>
      <c r="E36" s="19">
        <v>0</v>
      </c>
      <c r="F36" s="22">
        <v>2.21</v>
      </c>
      <c r="G36" s="19">
        <f t="shared" si="2"/>
        <v>28556.51</v>
      </c>
      <c r="H36" s="19">
        <v>623.2</v>
      </c>
      <c r="I36" s="19">
        <v>40.44</v>
      </c>
      <c r="J36" s="19">
        <v>410.08</v>
      </c>
      <c r="K36" s="19">
        <v>0</v>
      </c>
      <c r="L36" s="36">
        <v>27073.05</v>
      </c>
      <c r="M36" s="19"/>
      <c r="N36" s="19">
        <v>0</v>
      </c>
      <c r="O36" s="38">
        <v>409.74</v>
      </c>
      <c r="P36" s="19">
        <f t="shared" si="4"/>
        <v>28556.51</v>
      </c>
      <c r="Q36" s="22">
        <v>0</v>
      </c>
    </row>
    <row r="37" s="3" customFormat="1" ht="21.95" customHeight="1" spans="1:17">
      <c r="A37" s="18" t="s">
        <v>1432</v>
      </c>
      <c r="B37" s="19">
        <v>3948.42</v>
      </c>
      <c r="C37" s="19">
        <v>1081.68</v>
      </c>
      <c r="D37" s="19">
        <v>0</v>
      </c>
      <c r="E37" s="19">
        <v>0</v>
      </c>
      <c r="F37" s="22">
        <v>273.49</v>
      </c>
      <c r="G37" s="19">
        <f t="shared" si="2"/>
        <v>5303.59</v>
      </c>
      <c r="H37" s="19">
        <v>407.9</v>
      </c>
      <c r="I37" s="19">
        <v>218.39</v>
      </c>
      <c r="J37" s="19">
        <v>585.3</v>
      </c>
      <c r="K37" s="19">
        <v>0</v>
      </c>
      <c r="L37" s="36">
        <v>2736.83</v>
      </c>
      <c r="M37" s="19"/>
      <c r="N37" s="19">
        <v>0</v>
      </c>
      <c r="O37" s="38">
        <v>1355.17</v>
      </c>
      <c r="P37" s="19">
        <f t="shared" si="4"/>
        <v>5303.59</v>
      </c>
      <c r="Q37" s="22">
        <v>0</v>
      </c>
    </row>
    <row r="38" s="3" customFormat="1" ht="21.95" customHeight="1" spans="1:17">
      <c r="A38" s="21" t="s">
        <v>1433</v>
      </c>
      <c r="B38" s="19">
        <v>3924.65</v>
      </c>
      <c r="C38" s="19">
        <v>0</v>
      </c>
      <c r="D38" s="19">
        <v>0</v>
      </c>
      <c r="E38" s="19">
        <v>0</v>
      </c>
      <c r="F38" s="22">
        <v>171.52</v>
      </c>
      <c r="G38" s="19">
        <f t="shared" si="2"/>
        <v>4096.17</v>
      </c>
      <c r="H38" s="19">
        <v>478.51</v>
      </c>
      <c r="I38" s="19">
        <v>250</v>
      </c>
      <c r="J38" s="19">
        <v>1592.55</v>
      </c>
      <c r="K38" s="19">
        <v>0</v>
      </c>
      <c r="L38" s="19">
        <v>1734</v>
      </c>
      <c r="M38" s="19"/>
      <c r="N38" s="19">
        <v>0</v>
      </c>
      <c r="O38" s="25">
        <v>0</v>
      </c>
      <c r="P38" s="19">
        <f t="shared" si="4"/>
        <v>4055.06</v>
      </c>
      <c r="Q38" s="22">
        <v>41.11</v>
      </c>
    </row>
    <row r="39" s="3" customFormat="1" ht="21.95" customHeight="1" spans="1:17">
      <c r="A39" s="21" t="s">
        <v>1434</v>
      </c>
      <c r="B39" s="19">
        <v>6579.42</v>
      </c>
      <c r="C39" s="19">
        <v>0</v>
      </c>
      <c r="D39" s="19">
        <v>0</v>
      </c>
      <c r="E39" s="19">
        <v>0</v>
      </c>
      <c r="F39" s="22">
        <v>0</v>
      </c>
      <c r="G39" s="19">
        <f t="shared" si="2"/>
        <v>6579.42</v>
      </c>
      <c r="H39" s="19">
        <v>553.59</v>
      </c>
      <c r="I39" s="19">
        <v>32.82</v>
      </c>
      <c r="J39" s="19">
        <v>34.86</v>
      </c>
      <c r="K39" s="19">
        <v>5958.15</v>
      </c>
      <c r="L39" s="19">
        <v>0</v>
      </c>
      <c r="M39" s="19"/>
      <c r="N39" s="19">
        <v>0</v>
      </c>
      <c r="O39" s="25">
        <v>0</v>
      </c>
      <c r="P39" s="19">
        <f t="shared" si="4"/>
        <v>6579.42</v>
      </c>
      <c r="Q39" s="22">
        <v>0</v>
      </c>
    </row>
    <row r="40" s="3" customFormat="1" ht="21.95" customHeight="1" spans="1:17">
      <c r="A40" s="21" t="s">
        <v>1435</v>
      </c>
      <c r="B40" s="19">
        <v>5489.17</v>
      </c>
      <c r="C40" s="19">
        <v>0</v>
      </c>
      <c r="D40" s="19">
        <v>0</v>
      </c>
      <c r="E40" s="22">
        <v>0</v>
      </c>
      <c r="F40" s="19">
        <v>1092.46</v>
      </c>
      <c r="G40" s="19">
        <f t="shared" si="2"/>
        <v>6581.63</v>
      </c>
      <c r="H40" s="19">
        <v>4046.02</v>
      </c>
      <c r="I40" s="19">
        <v>1092.42</v>
      </c>
      <c r="J40" s="19">
        <v>41.66</v>
      </c>
      <c r="K40" s="19">
        <v>0</v>
      </c>
      <c r="L40" s="19">
        <v>309.07</v>
      </c>
      <c r="M40" s="19"/>
      <c r="N40" s="19">
        <v>0</v>
      </c>
      <c r="O40" s="25">
        <v>0</v>
      </c>
      <c r="P40" s="19">
        <f t="shared" si="4"/>
        <v>5489.17</v>
      </c>
      <c r="Q40" s="19">
        <v>1092.46</v>
      </c>
    </row>
    <row r="41" s="3" customFormat="1" ht="21.95" customHeight="1" spans="1:17">
      <c r="A41" s="21" t="s">
        <v>1436</v>
      </c>
      <c r="B41" s="19">
        <v>3377.12</v>
      </c>
      <c r="C41" s="19">
        <v>43.1</v>
      </c>
      <c r="D41" s="19">
        <v>0</v>
      </c>
      <c r="E41" s="19"/>
      <c r="F41" s="22">
        <v>572.7</v>
      </c>
      <c r="G41" s="19">
        <f t="shared" si="2"/>
        <v>3992.92</v>
      </c>
      <c r="H41" s="19">
        <v>393.56</v>
      </c>
      <c r="I41" s="19">
        <v>77.98</v>
      </c>
      <c r="J41" s="19">
        <v>2690.25</v>
      </c>
      <c r="K41" s="19">
        <v>363.09</v>
      </c>
      <c r="L41" s="4"/>
      <c r="M41" s="19"/>
      <c r="N41" s="19">
        <v>0</v>
      </c>
      <c r="O41" s="38">
        <v>61.82</v>
      </c>
      <c r="P41" s="19">
        <f t="shared" si="4"/>
        <v>3586.7</v>
      </c>
      <c r="Q41" s="22">
        <v>406.22</v>
      </c>
    </row>
    <row r="42" s="3" customFormat="1" ht="21.95" customHeight="1" spans="1:17">
      <c r="A42" s="21" t="s">
        <v>1437</v>
      </c>
      <c r="B42" s="19">
        <v>828.16</v>
      </c>
      <c r="C42" s="19">
        <v>0</v>
      </c>
      <c r="D42" s="19">
        <v>0</v>
      </c>
      <c r="E42" s="19">
        <v>0</v>
      </c>
      <c r="F42" s="22"/>
      <c r="G42" s="19">
        <f t="shared" si="2"/>
        <v>828.16</v>
      </c>
      <c r="H42" s="19">
        <v>600.11</v>
      </c>
      <c r="I42" s="19">
        <v>148.32</v>
      </c>
      <c r="J42" s="19">
        <v>79.73</v>
      </c>
      <c r="K42" s="19">
        <v>0</v>
      </c>
      <c r="L42" s="19"/>
      <c r="M42" s="19"/>
      <c r="N42" s="19">
        <v>0</v>
      </c>
      <c r="O42" s="25">
        <v>0</v>
      </c>
      <c r="P42" s="19">
        <f t="shared" si="4"/>
        <v>828.16</v>
      </c>
      <c r="Q42" s="22">
        <v>0</v>
      </c>
    </row>
    <row r="43" s="3" customFormat="1" ht="21.95" customHeight="1" spans="1:17">
      <c r="A43" s="21" t="s">
        <v>1438</v>
      </c>
      <c r="B43" s="19">
        <v>13711.36</v>
      </c>
      <c r="C43" s="19">
        <v>0</v>
      </c>
      <c r="D43" s="19">
        <v>0</v>
      </c>
      <c r="E43" s="19">
        <v>0</v>
      </c>
      <c r="F43" s="22">
        <v>2120.01</v>
      </c>
      <c r="G43" s="19">
        <f t="shared" si="2"/>
        <v>15831.37</v>
      </c>
      <c r="H43" s="19">
        <v>1764.94</v>
      </c>
      <c r="I43" s="19">
        <v>57.65</v>
      </c>
      <c r="J43" s="19">
        <v>51.74</v>
      </c>
      <c r="K43" s="19">
        <v>0</v>
      </c>
      <c r="L43" s="19">
        <v>12607.2</v>
      </c>
      <c r="M43" s="19"/>
      <c r="N43" s="19">
        <v>0</v>
      </c>
      <c r="O43" s="25">
        <v>0</v>
      </c>
      <c r="P43" s="19">
        <f t="shared" si="4"/>
        <v>14481.53</v>
      </c>
      <c r="Q43" s="22">
        <v>1349.84</v>
      </c>
    </row>
    <row r="44" s="3" customFormat="1" ht="21.95" customHeight="1" spans="1:17">
      <c r="A44" s="21" t="s">
        <v>1439</v>
      </c>
      <c r="B44" s="19">
        <v>730.86</v>
      </c>
      <c r="C44" s="19">
        <v>0</v>
      </c>
      <c r="D44" s="19">
        <v>0</v>
      </c>
      <c r="E44" s="19">
        <v>0</v>
      </c>
      <c r="F44" s="22">
        <v>0</v>
      </c>
      <c r="G44" s="19">
        <f t="shared" si="2"/>
        <v>730.86</v>
      </c>
      <c r="H44" s="19">
        <v>677.91</v>
      </c>
      <c r="I44" s="19">
        <v>52.95</v>
      </c>
      <c r="J44" s="19">
        <v>0</v>
      </c>
      <c r="K44" s="19">
        <v>0</v>
      </c>
      <c r="L44" s="19"/>
      <c r="M44" s="19"/>
      <c r="N44" s="19">
        <v>0</v>
      </c>
      <c r="O44" s="25">
        <v>0</v>
      </c>
      <c r="P44" s="19">
        <f t="shared" si="4"/>
        <v>730.86</v>
      </c>
      <c r="Q44" s="22">
        <v>0</v>
      </c>
    </row>
    <row r="45" s="3" customFormat="1" ht="21.95" customHeight="1" spans="1:17">
      <c r="A45" s="21" t="s">
        <v>1440</v>
      </c>
      <c r="B45" s="19">
        <v>106.66</v>
      </c>
      <c r="C45" s="19">
        <v>0</v>
      </c>
      <c r="D45" s="19">
        <v>0</v>
      </c>
      <c r="E45" s="19">
        <v>0</v>
      </c>
      <c r="F45" s="22">
        <v>0</v>
      </c>
      <c r="G45" s="19">
        <f t="shared" si="2"/>
        <v>106.66</v>
      </c>
      <c r="H45" s="19">
        <v>95.7</v>
      </c>
      <c r="I45" s="19">
        <v>7.04</v>
      </c>
      <c r="J45" s="19">
        <v>3.92</v>
      </c>
      <c r="K45" s="19">
        <v>0</v>
      </c>
      <c r="L45" s="19">
        <v>0</v>
      </c>
      <c r="M45" s="19"/>
      <c r="N45" s="19">
        <v>0</v>
      </c>
      <c r="O45" s="25">
        <v>0</v>
      </c>
      <c r="P45" s="19">
        <f t="shared" si="4"/>
        <v>106.66</v>
      </c>
      <c r="Q45" s="22">
        <v>0</v>
      </c>
    </row>
    <row r="46" s="3" customFormat="1" ht="21.95" customHeight="1" spans="1:17">
      <c r="A46" s="21" t="s">
        <v>1441</v>
      </c>
      <c r="B46" s="24">
        <v>521.78</v>
      </c>
      <c r="C46" s="24">
        <v>0</v>
      </c>
      <c r="D46" s="24">
        <v>0</v>
      </c>
      <c r="E46" s="24">
        <v>0</v>
      </c>
      <c r="F46" s="22">
        <v>0</v>
      </c>
      <c r="G46" s="19">
        <f t="shared" si="2"/>
        <v>521.78</v>
      </c>
      <c r="H46" s="24">
        <v>146.05</v>
      </c>
      <c r="I46" s="19">
        <v>63.46</v>
      </c>
      <c r="J46" s="24">
        <v>312.27</v>
      </c>
      <c r="K46" s="24">
        <v>0</v>
      </c>
      <c r="L46" s="24">
        <v>0</v>
      </c>
      <c r="M46" s="24"/>
      <c r="N46" s="24">
        <v>0</v>
      </c>
      <c r="O46" s="25">
        <v>0</v>
      </c>
      <c r="P46" s="19">
        <f t="shared" si="4"/>
        <v>521.78</v>
      </c>
      <c r="Q46" s="22">
        <v>0</v>
      </c>
    </row>
    <row r="47" s="3" customFormat="1" ht="21.95" customHeight="1" spans="1:17">
      <c r="A47" s="21" t="s">
        <v>1442</v>
      </c>
      <c r="B47" s="19">
        <v>2387.78</v>
      </c>
      <c r="C47" s="19"/>
      <c r="D47" s="19">
        <v>0</v>
      </c>
      <c r="E47" s="19">
        <v>0</v>
      </c>
      <c r="F47" s="22"/>
      <c r="G47" s="19">
        <f t="shared" si="2"/>
        <v>2387.78</v>
      </c>
      <c r="H47" s="19">
        <v>1331.94</v>
      </c>
      <c r="I47" s="19">
        <v>95.91</v>
      </c>
      <c r="J47" s="19">
        <v>959.93</v>
      </c>
      <c r="K47" s="19">
        <v>0</v>
      </c>
      <c r="L47" s="19">
        <v>0</v>
      </c>
      <c r="M47" s="19"/>
      <c r="N47" s="19">
        <v>0</v>
      </c>
      <c r="O47" s="38"/>
      <c r="P47" s="19">
        <f t="shared" si="4"/>
        <v>2387.78</v>
      </c>
      <c r="Q47" s="22">
        <v>0</v>
      </c>
    </row>
    <row r="48" s="3" customFormat="1" ht="21.95" customHeight="1" spans="1:17">
      <c r="A48" s="21" t="s">
        <v>1443</v>
      </c>
      <c r="B48" s="19">
        <v>277.99</v>
      </c>
      <c r="C48" s="19">
        <v>0</v>
      </c>
      <c r="D48" s="19">
        <v>0</v>
      </c>
      <c r="E48" s="19"/>
      <c r="F48" s="22">
        <v>0.3</v>
      </c>
      <c r="G48" s="19">
        <f t="shared" si="2"/>
        <v>278.29</v>
      </c>
      <c r="H48" s="19">
        <v>232.26</v>
      </c>
      <c r="I48" s="19">
        <v>28.82</v>
      </c>
      <c r="J48" s="19">
        <v>17.21</v>
      </c>
      <c r="K48" s="19">
        <v>0</v>
      </c>
      <c r="L48" s="19">
        <v>0</v>
      </c>
      <c r="M48" s="19"/>
      <c r="N48" s="19">
        <v>0</v>
      </c>
      <c r="O48" s="25">
        <v>0</v>
      </c>
      <c r="P48" s="19">
        <f t="shared" si="4"/>
        <v>278.29</v>
      </c>
      <c r="Q48" s="22">
        <v>0</v>
      </c>
    </row>
    <row r="49" s="3" customFormat="1" ht="21.95" customHeight="1" spans="1:17">
      <c r="A49" s="21" t="s">
        <v>1444</v>
      </c>
      <c r="B49" s="19">
        <v>197.73</v>
      </c>
      <c r="C49" s="19">
        <v>0</v>
      </c>
      <c r="D49" s="19">
        <v>0</v>
      </c>
      <c r="E49" s="19">
        <v>0</v>
      </c>
      <c r="F49" s="22">
        <v>0</v>
      </c>
      <c r="G49" s="19">
        <f t="shared" si="2"/>
        <v>197.73</v>
      </c>
      <c r="H49" s="19">
        <v>167.43</v>
      </c>
      <c r="I49" s="19">
        <v>21.28</v>
      </c>
      <c r="J49" s="19">
        <v>9.02</v>
      </c>
      <c r="K49" s="19">
        <v>0</v>
      </c>
      <c r="L49" s="19">
        <v>0</v>
      </c>
      <c r="M49" s="19"/>
      <c r="N49" s="19">
        <v>0</v>
      </c>
      <c r="O49" s="25">
        <v>0</v>
      </c>
      <c r="P49" s="19">
        <f t="shared" si="4"/>
        <v>197.73</v>
      </c>
      <c r="Q49" s="22">
        <v>0</v>
      </c>
    </row>
    <row r="50" s="3" customFormat="1" ht="21.95" customHeight="1" spans="1:17">
      <c r="A50" s="21" t="s">
        <v>1445</v>
      </c>
      <c r="B50" s="19">
        <v>492.44</v>
      </c>
      <c r="C50" s="19">
        <v>0</v>
      </c>
      <c r="D50" s="19">
        <v>0</v>
      </c>
      <c r="E50" s="19">
        <v>0</v>
      </c>
      <c r="F50" s="22">
        <v>0</v>
      </c>
      <c r="G50" s="19">
        <f t="shared" si="2"/>
        <v>492.44</v>
      </c>
      <c r="H50" s="19">
        <v>459.84</v>
      </c>
      <c r="I50" s="19">
        <v>21.6</v>
      </c>
      <c r="J50" s="19">
        <v>11</v>
      </c>
      <c r="K50" s="19"/>
      <c r="L50" s="19">
        <v>0</v>
      </c>
      <c r="M50" s="19"/>
      <c r="N50" s="19">
        <v>0</v>
      </c>
      <c r="O50" s="25">
        <v>0</v>
      </c>
      <c r="P50" s="19">
        <f t="shared" si="4"/>
        <v>492.44</v>
      </c>
      <c r="Q50" s="22">
        <v>0</v>
      </c>
    </row>
    <row r="51" s="3" customFormat="1" ht="21.95" customHeight="1" spans="1:17">
      <c r="A51" s="21" t="s">
        <v>1446</v>
      </c>
      <c r="B51" s="19">
        <v>870.31</v>
      </c>
      <c r="C51" s="19">
        <v>0</v>
      </c>
      <c r="D51" s="19">
        <v>0</v>
      </c>
      <c r="E51" s="19">
        <v>0</v>
      </c>
      <c r="F51" s="22">
        <v>14.63</v>
      </c>
      <c r="G51" s="19">
        <f t="shared" si="2"/>
        <v>884.94</v>
      </c>
      <c r="H51" s="19">
        <v>704.39</v>
      </c>
      <c r="I51" s="19">
        <v>154.53</v>
      </c>
      <c r="J51" s="19">
        <v>26.02</v>
      </c>
      <c r="K51" s="19">
        <v>0</v>
      </c>
      <c r="L51" s="19">
        <v>0</v>
      </c>
      <c r="M51" s="19"/>
      <c r="N51" s="19">
        <v>0</v>
      </c>
      <c r="O51" s="25">
        <v>0</v>
      </c>
      <c r="P51" s="19">
        <f t="shared" si="4"/>
        <v>884.94</v>
      </c>
      <c r="Q51" s="22">
        <v>0</v>
      </c>
    </row>
    <row r="52" s="3" customFormat="1" ht="21.95" customHeight="1" spans="1:17">
      <c r="A52" s="21" t="s">
        <v>1447</v>
      </c>
      <c r="B52" s="19">
        <v>560.16</v>
      </c>
      <c r="C52" s="19">
        <v>0</v>
      </c>
      <c r="D52" s="19">
        <v>0</v>
      </c>
      <c r="E52" s="19">
        <v>0</v>
      </c>
      <c r="F52" s="22">
        <v>0</v>
      </c>
      <c r="G52" s="19">
        <f t="shared" si="2"/>
        <v>560.16</v>
      </c>
      <c r="H52" s="19">
        <v>400.2</v>
      </c>
      <c r="I52" s="19">
        <v>136.63</v>
      </c>
      <c r="J52" s="19">
        <v>23.33</v>
      </c>
      <c r="K52" s="19">
        <v>0</v>
      </c>
      <c r="L52" s="19">
        <v>0</v>
      </c>
      <c r="M52" s="19"/>
      <c r="N52" s="19">
        <v>0</v>
      </c>
      <c r="O52" s="25">
        <v>0</v>
      </c>
      <c r="P52" s="19">
        <f t="shared" si="4"/>
        <v>560.16</v>
      </c>
      <c r="Q52" s="22">
        <v>0</v>
      </c>
    </row>
    <row r="53" s="3" customFormat="1" ht="21.95" customHeight="1" spans="1:17">
      <c r="A53" s="21" t="s">
        <v>1448</v>
      </c>
      <c r="B53" s="19">
        <v>661.21</v>
      </c>
      <c r="C53" s="19">
        <v>0</v>
      </c>
      <c r="D53" s="19">
        <v>0</v>
      </c>
      <c r="E53" s="19">
        <v>0</v>
      </c>
      <c r="F53" s="22">
        <v>0</v>
      </c>
      <c r="G53" s="19">
        <f t="shared" si="2"/>
        <v>661.21</v>
      </c>
      <c r="H53" s="19">
        <v>154.37</v>
      </c>
      <c r="I53" s="19">
        <v>62.29</v>
      </c>
      <c r="J53" s="19">
        <v>28.55</v>
      </c>
      <c r="K53" s="19">
        <v>416</v>
      </c>
      <c r="L53" s="19"/>
      <c r="M53" s="19"/>
      <c r="N53" s="19">
        <v>0</v>
      </c>
      <c r="O53" s="25">
        <v>0</v>
      </c>
      <c r="P53" s="19">
        <f t="shared" si="4"/>
        <v>661.21</v>
      </c>
      <c r="Q53" s="22">
        <v>0</v>
      </c>
    </row>
    <row r="54" s="3" customFormat="1" ht="21.95" customHeight="1" spans="1:17">
      <c r="A54" s="21" t="s">
        <v>1449</v>
      </c>
      <c r="B54" s="19">
        <v>1081.36</v>
      </c>
      <c r="C54" s="19">
        <v>0</v>
      </c>
      <c r="D54" s="19">
        <v>0</v>
      </c>
      <c r="E54" s="19"/>
      <c r="F54" s="22">
        <v>0</v>
      </c>
      <c r="G54" s="19">
        <f t="shared" si="2"/>
        <v>1081.36</v>
      </c>
      <c r="H54" s="19">
        <v>391.4</v>
      </c>
      <c r="I54" s="19">
        <v>142.99</v>
      </c>
      <c r="J54" s="19">
        <v>6.97</v>
      </c>
      <c r="K54" s="19">
        <v>540</v>
      </c>
      <c r="L54" s="19">
        <v>0</v>
      </c>
      <c r="M54" s="19"/>
      <c r="N54" s="19">
        <v>0</v>
      </c>
      <c r="O54" s="25">
        <v>0</v>
      </c>
      <c r="P54" s="19">
        <f t="shared" si="4"/>
        <v>1081.36</v>
      </c>
      <c r="Q54" s="22">
        <v>0</v>
      </c>
    </row>
    <row r="55" s="3" customFormat="1" ht="21.95" customHeight="1" spans="1:17">
      <c r="A55" s="21" t="s">
        <v>1450</v>
      </c>
      <c r="B55" s="19">
        <v>126.28</v>
      </c>
      <c r="C55" s="19">
        <v>0</v>
      </c>
      <c r="D55" s="19">
        <v>0</v>
      </c>
      <c r="E55" s="22">
        <v>0</v>
      </c>
      <c r="F55" s="19">
        <v>0</v>
      </c>
      <c r="G55" s="19">
        <f t="shared" si="2"/>
        <v>126.28</v>
      </c>
      <c r="H55" s="19">
        <v>114.46</v>
      </c>
      <c r="I55" s="19">
        <v>11.82</v>
      </c>
      <c r="J55" s="19">
        <v>0</v>
      </c>
      <c r="K55" s="19">
        <v>0</v>
      </c>
      <c r="L55" s="19"/>
      <c r="M55" s="19"/>
      <c r="N55" s="19">
        <v>0</v>
      </c>
      <c r="O55" s="25">
        <v>0</v>
      </c>
      <c r="P55" s="19">
        <f t="shared" si="4"/>
        <v>126.28</v>
      </c>
      <c r="Q55" s="19">
        <v>0</v>
      </c>
    </row>
    <row r="56" s="3" customFormat="1" ht="21.95" customHeight="1" spans="1:17">
      <c r="A56" s="21" t="s">
        <v>1451</v>
      </c>
      <c r="B56" s="19">
        <v>175.31</v>
      </c>
      <c r="C56" s="19">
        <v>0</v>
      </c>
      <c r="D56" s="19">
        <v>0</v>
      </c>
      <c r="E56" s="22">
        <v>0</v>
      </c>
      <c r="F56" s="19">
        <v>0</v>
      </c>
      <c r="G56" s="19">
        <f t="shared" si="2"/>
        <v>175.31</v>
      </c>
      <c r="H56" s="19">
        <v>63.46</v>
      </c>
      <c r="I56" s="19">
        <v>5.82</v>
      </c>
      <c r="J56" s="19">
        <v>106.03</v>
      </c>
      <c r="K56" s="19">
        <v>0</v>
      </c>
      <c r="L56" s="19"/>
      <c r="M56" s="19"/>
      <c r="N56" s="19">
        <v>0</v>
      </c>
      <c r="O56" s="25">
        <v>0</v>
      </c>
      <c r="P56" s="19">
        <f t="shared" si="4"/>
        <v>175.31</v>
      </c>
      <c r="Q56" s="19">
        <v>0</v>
      </c>
    </row>
    <row r="57" s="3" customFormat="1" ht="21.95" customHeight="1" spans="1:17">
      <c r="A57" s="21" t="s">
        <v>1452</v>
      </c>
      <c r="B57" s="19">
        <v>488.94</v>
      </c>
      <c r="C57" s="19">
        <v>0</v>
      </c>
      <c r="D57" s="19">
        <v>0</v>
      </c>
      <c r="E57" s="22">
        <v>0</v>
      </c>
      <c r="F57" s="19">
        <v>10.18</v>
      </c>
      <c r="G57" s="19">
        <f t="shared" si="2"/>
        <v>499.12</v>
      </c>
      <c r="H57" s="19">
        <v>185.92</v>
      </c>
      <c r="I57" s="19">
        <v>91.77</v>
      </c>
      <c r="J57" s="19">
        <v>221.43</v>
      </c>
      <c r="K57" s="19">
        <v>0</v>
      </c>
      <c r="L57" s="36">
        <v>0</v>
      </c>
      <c r="M57" s="19"/>
      <c r="N57" s="19">
        <v>0</v>
      </c>
      <c r="O57" s="25">
        <v>0</v>
      </c>
      <c r="P57" s="19">
        <f t="shared" si="4"/>
        <v>499.12</v>
      </c>
      <c r="Q57" s="19">
        <v>0</v>
      </c>
    </row>
    <row r="58" s="3" customFormat="1" ht="21.95" customHeight="1" spans="1:17">
      <c r="A58" s="21" t="s">
        <v>1453</v>
      </c>
      <c r="B58" s="19">
        <v>388.49</v>
      </c>
      <c r="C58" s="19"/>
      <c r="D58" s="19"/>
      <c r="E58" s="22">
        <v>0</v>
      </c>
      <c r="F58" s="19">
        <v>47.13</v>
      </c>
      <c r="G58" s="19">
        <f t="shared" si="2"/>
        <v>435.62</v>
      </c>
      <c r="H58" s="19">
        <v>361.83</v>
      </c>
      <c r="I58" s="19">
        <v>73.79</v>
      </c>
      <c r="J58" s="19">
        <v>0</v>
      </c>
      <c r="K58" s="19"/>
      <c r="L58" s="19"/>
      <c r="M58" s="19"/>
      <c r="N58" s="19"/>
      <c r="O58" s="25"/>
      <c r="P58" s="19">
        <f t="shared" si="4"/>
        <v>435.62</v>
      </c>
      <c r="Q58" s="19">
        <v>0</v>
      </c>
    </row>
    <row r="59" s="3" customFormat="1" ht="21.95" customHeight="1" spans="1:17">
      <c r="A59" s="21" t="s">
        <v>1454</v>
      </c>
      <c r="B59" s="19">
        <v>40.14</v>
      </c>
      <c r="C59" s="19"/>
      <c r="D59" s="19"/>
      <c r="E59" s="22"/>
      <c r="F59" s="19"/>
      <c r="G59" s="19">
        <f t="shared" si="2"/>
        <v>40.14</v>
      </c>
      <c r="H59" s="19">
        <v>35.54</v>
      </c>
      <c r="I59" s="19">
        <v>4.6</v>
      </c>
      <c r="J59" s="19"/>
      <c r="K59" s="19"/>
      <c r="L59" s="19"/>
      <c r="M59" s="19"/>
      <c r="N59" s="19"/>
      <c r="O59" s="25"/>
      <c r="P59" s="19">
        <f t="shared" si="4"/>
        <v>40.14</v>
      </c>
      <c r="Q59" s="19"/>
    </row>
    <row r="60" s="3" customFormat="1" ht="21.95" customHeight="1" spans="1:17">
      <c r="A60" s="21" t="s">
        <v>1455</v>
      </c>
      <c r="B60" s="25">
        <v>354.05</v>
      </c>
      <c r="C60" s="25"/>
      <c r="D60" s="25"/>
      <c r="E60" s="25"/>
      <c r="F60" s="25"/>
      <c r="G60" s="19">
        <f t="shared" si="2"/>
        <v>354.05</v>
      </c>
      <c r="H60" s="25">
        <v>295.85</v>
      </c>
      <c r="I60" s="25">
        <v>58.2</v>
      </c>
      <c r="J60" s="25">
        <v>0</v>
      </c>
      <c r="K60" s="25"/>
      <c r="L60" s="25">
        <v>0</v>
      </c>
      <c r="M60" s="25"/>
      <c r="N60" s="25"/>
      <c r="O60" s="25"/>
      <c r="P60" s="19">
        <f t="shared" si="4"/>
        <v>354.05</v>
      </c>
      <c r="Q60" s="25"/>
    </row>
    <row r="61" s="2" customFormat="1" ht="21.95" customHeight="1" spans="1:17">
      <c r="A61" s="26" t="s">
        <v>1456</v>
      </c>
      <c r="B61" s="27">
        <f t="shared" ref="B61:F61" si="5">SUM(B62:B80)</f>
        <v>14866.72</v>
      </c>
      <c r="C61" s="27">
        <f t="shared" si="5"/>
        <v>0</v>
      </c>
      <c r="D61" s="28">
        <f t="shared" si="5"/>
        <v>0</v>
      </c>
      <c r="E61" s="27">
        <f t="shared" si="5"/>
        <v>0</v>
      </c>
      <c r="F61" s="27">
        <f t="shared" si="5"/>
        <v>7</v>
      </c>
      <c r="G61" s="29">
        <f t="shared" si="2"/>
        <v>14873.72</v>
      </c>
      <c r="H61" s="27">
        <f t="shared" ref="H61:O61" si="6">SUM(H62:H80)</f>
        <v>8875.14</v>
      </c>
      <c r="I61" s="27">
        <f t="shared" si="6"/>
        <v>2176.3</v>
      </c>
      <c r="J61" s="27">
        <f t="shared" si="6"/>
        <v>3583.18</v>
      </c>
      <c r="K61" s="28">
        <f t="shared" si="6"/>
        <v>240</v>
      </c>
      <c r="L61" s="27">
        <f t="shared" si="6"/>
        <v>0</v>
      </c>
      <c r="M61" s="28">
        <f t="shared" si="6"/>
        <v>0</v>
      </c>
      <c r="N61" s="27">
        <f t="shared" si="6"/>
        <v>0</v>
      </c>
      <c r="O61" s="39">
        <f t="shared" si="6"/>
        <v>0</v>
      </c>
      <c r="P61" s="29">
        <f t="shared" si="4"/>
        <v>14874.62</v>
      </c>
      <c r="Q61" s="27">
        <f>SUM(Q62:Q80)</f>
        <v>9.33</v>
      </c>
    </row>
    <row r="62" s="5" customFormat="1" ht="21.95" customHeight="1" spans="1:17">
      <c r="A62" s="30" t="s">
        <v>1457</v>
      </c>
      <c r="B62" s="31">
        <v>885.99</v>
      </c>
      <c r="C62" s="31">
        <v>0</v>
      </c>
      <c r="D62" s="31">
        <v>0</v>
      </c>
      <c r="E62" s="31">
        <v>0</v>
      </c>
      <c r="F62" s="32"/>
      <c r="G62" s="31">
        <f t="shared" si="2"/>
        <v>885.99</v>
      </c>
      <c r="H62" s="31">
        <v>508.32</v>
      </c>
      <c r="I62" s="31">
        <v>162.16</v>
      </c>
      <c r="J62" s="31">
        <v>215.51</v>
      </c>
      <c r="K62" s="31">
        <v>0</v>
      </c>
      <c r="L62" s="31">
        <v>0</v>
      </c>
      <c r="M62" s="31"/>
      <c r="N62" s="31">
        <v>0</v>
      </c>
      <c r="O62" s="40">
        <v>0</v>
      </c>
      <c r="P62" s="31">
        <f t="shared" si="4"/>
        <v>885.99</v>
      </c>
      <c r="Q62" s="32">
        <v>0</v>
      </c>
    </row>
    <row r="63" s="5" customFormat="1" ht="21.95" customHeight="1" spans="1:17">
      <c r="A63" s="30" t="s">
        <v>1458</v>
      </c>
      <c r="B63" s="33">
        <v>789.88</v>
      </c>
      <c r="C63" s="33">
        <v>0</v>
      </c>
      <c r="D63" s="33">
        <v>0</v>
      </c>
      <c r="E63" s="33">
        <v>0</v>
      </c>
      <c r="F63" s="34"/>
      <c r="G63" s="33">
        <f t="shared" si="2"/>
        <v>789.88</v>
      </c>
      <c r="H63" s="33">
        <v>493.43</v>
      </c>
      <c r="I63" s="33">
        <v>107.64</v>
      </c>
      <c r="J63" s="33">
        <v>188.81</v>
      </c>
      <c r="K63" s="33">
        <v>0</v>
      </c>
      <c r="L63" s="33">
        <v>0</v>
      </c>
      <c r="M63" s="33"/>
      <c r="N63" s="33">
        <v>0</v>
      </c>
      <c r="O63" s="41">
        <v>0</v>
      </c>
      <c r="P63" s="33">
        <f t="shared" si="4"/>
        <v>789.88</v>
      </c>
      <c r="Q63" s="34">
        <v>0</v>
      </c>
    </row>
    <row r="64" s="5" customFormat="1" ht="21.95" customHeight="1" spans="1:17">
      <c r="A64" s="30" t="s">
        <v>1459</v>
      </c>
      <c r="B64" s="33">
        <v>1358.76</v>
      </c>
      <c r="C64" s="33">
        <v>0</v>
      </c>
      <c r="D64" s="33">
        <v>0</v>
      </c>
      <c r="E64" s="33"/>
      <c r="F64" s="34">
        <v>3.59</v>
      </c>
      <c r="G64" s="33">
        <f t="shared" si="2"/>
        <v>1362.35</v>
      </c>
      <c r="H64" s="33">
        <v>674.34</v>
      </c>
      <c r="I64" s="33">
        <v>245.52</v>
      </c>
      <c r="J64" s="33">
        <v>442.49</v>
      </c>
      <c r="K64" s="33">
        <v>0</v>
      </c>
      <c r="L64" s="33">
        <v>0</v>
      </c>
      <c r="M64" s="33"/>
      <c r="N64" s="33">
        <v>0</v>
      </c>
      <c r="O64" s="41">
        <v>0</v>
      </c>
      <c r="P64" s="33">
        <f t="shared" si="4"/>
        <v>1362.35</v>
      </c>
      <c r="Q64" s="34">
        <v>0</v>
      </c>
    </row>
    <row r="65" s="5" customFormat="1" ht="21.95" customHeight="1" spans="1:17">
      <c r="A65" s="30" t="s">
        <v>1460</v>
      </c>
      <c r="B65" s="33">
        <v>822.45</v>
      </c>
      <c r="C65" s="33">
        <v>0</v>
      </c>
      <c r="D65" s="33">
        <v>0</v>
      </c>
      <c r="E65" s="33">
        <v>0</v>
      </c>
      <c r="F65" s="34">
        <v>0</v>
      </c>
      <c r="G65" s="33">
        <f t="shared" si="2"/>
        <v>822.45</v>
      </c>
      <c r="H65" s="33">
        <v>489.3</v>
      </c>
      <c r="I65" s="33">
        <v>161.68</v>
      </c>
      <c r="J65" s="33">
        <v>171.47</v>
      </c>
      <c r="K65" s="33">
        <v>0</v>
      </c>
      <c r="L65" s="33">
        <v>0</v>
      </c>
      <c r="M65" s="33"/>
      <c r="N65" s="33">
        <v>0</v>
      </c>
      <c r="O65" s="41">
        <v>0</v>
      </c>
      <c r="P65" s="33">
        <f t="shared" si="4"/>
        <v>822.45</v>
      </c>
      <c r="Q65" s="34">
        <v>0</v>
      </c>
    </row>
    <row r="66" s="5" customFormat="1" ht="21.95" customHeight="1" spans="1:17">
      <c r="A66" s="30" t="s">
        <v>1461</v>
      </c>
      <c r="B66" s="33">
        <v>788.53</v>
      </c>
      <c r="C66" s="33">
        <v>0</v>
      </c>
      <c r="D66" s="33">
        <v>0</v>
      </c>
      <c r="E66" s="33">
        <v>0</v>
      </c>
      <c r="F66" s="34"/>
      <c r="G66" s="33">
        <f t="shared" si="2"/>
        <v>788.53</v>
      </c>
      <c r="H66" s="33">
        <v>480.16</v>
      </c>
      <c r="I66" s="33">
        <v>96.56</v>
      </c>
      <c r="J66" s="33">
        <v>211.81</v>
      </c>
      <c r="K66" s="33">
        <v>0</v>
      </c>
      <c r="L66" s="33">
        <v>0</v>
      </c>
      <c r="M66" s="33"/>
      <c r="N66" s="33">
        <v>0</v>
      </c>
      <c r="O66" s="41">
        <v>0</v>
      </c>
      <c r="P66" s="33">
        <f t="shared" si="4"/>
        <v>788.53</v>
      </c>
      <c r="Q66" s="34">
        <v>0</v>
      </c>
    </row>
    <row r="67" s="5" customFormat="1" ht="21.95" customHeight="1" spans="1:17">
      <c r="A67" s="30" t="s">
        <v>1462</v>
      </c>
      <c r="B67" s="33">
        <v>801.88</v>
      </c>
      <c r="C67" s="33">
        <v>0</v>
      </c>
      <c r="D67" s="33">
        <v>0</v>
      </c>
      <c r="E67" s="33">
        <v>0</v>
      </c>
      <c r="F67" s="34"/>
      <c r="G67" s="33">
        <f t="shared" si="2"/>
        <v>801.88</v>
      </c>
      <c r="H67" s="33">
        <v>462.45</v>
      </c>
      <c r="I67" s="33">
        <v>143.45</v>
      </c>
      <c r="J67" s="33">
        <v>195.98</v>
      </c>
      <c r="K67" s="33">
        <v>0</v>
      </c>
      <c r="L67" s="33">
        <v>0</v>
      </c>
      <c r="M67" s="33"/>
      <c r="N67" s="33">
        <v>0</v>
      </c>
      <c r="O67" s="41">
        <v>0</v>
      </c>
      <c r="P67" s="33">
        <f t="shared" si="4"/>
        <v>801.88</v>
      </c>
      <c r="Q67" s="34">
        <v>0</v>
      </c>
    </row>
    <row r="68" s="5" customFormat="1" ht="21.95" customHeight="1" spans="1:17">
      <c r="A68" s="30" t="s">
        <v>1463</v>
      </c>
      <c r="B68" s="33">
        <v>309.86</v>
      </c>
      <c r="C68" s="33">
        <v>0</v>
      </c>
      <c r="D68" s="33">
        <v>0</v>
      </c>
      <c r="E68" s="33">
        <v>0</v>
      </c>
      <c r="F68" s="34">
        <v>1.93</v>
      </c>
      <c r="G68" s="33">
        <f t="shared" si="2"/>
        <v>311.79</v>
      </c>
      <c r="H68" s="33">
        <v>254.73</v>
      </c>
      <c r="I68" s="33">
        <v>15.47</v>
      </c>
      <c r="J68" s="33">
        <v>37.37</v>
      </c>
      <c r="K68" s="33">
        <v>0</v>
      </c>
      <c r="L68" s="33">
        <v>0</v>
      </c>
      <c r="M68" s="33"/>
      <c r="N68" s="33">
        <v>0</v>
      </c>
      <c r="O68" s="41">
        <v>0</v>
      </c>
      <c r="P68" s="33">
        <f t="shared" si="4"/>
        <v>307.57</v>
      </c>
      <c r="Q68" s="34">
        <v>4.22</v>
      </c>
    </row>
    <row r="69" s="6" customFormat="1" ht="21.95" customHeight="1" spans="1:17">
      <c r="A69" s="30" t="s">
        <v>1464</v>
      </c>
      <c r="B69" s="33">
        <v>283.89</v>
      </c>
      <c r="C69" s="33">
        <v>0</v>
      </c>
      <c r="D69" s="33">
        <v>0</v>
      </c>
      <c r="E69" s="33">
        <v>0</v>
      </c>
      <c r="F69" s="34">
        <v>1.48</v>
      </c>
      <c r="G69" s="33">
        <f t="shared" si="2"/>
        <v>285.37</v>
      </c>
      <c r="H69" s="33">
        <v>235.25</v>
      </c>
      <c r="I69" s="33">
        <v>12.8</v>
      </c>
      <c r="J69" s="33">
        <v>32.21</v>
      </c>
      <c r="K69" s="33">
        <v>0</v>
      </c>
      <c r="L69" s="33">
        <v>0</v>
      </c>
      <c r="M69" s="33"/>
      <c r="N69" s="33">
        <v>0</v>
      </c>
      <c r="O69" s="41">
        <v>0</v>
      </c>
      <c r="P69" s="33">
        <f t="shared" si="4"/>
        <v>280.26</v>
      </c>
      <c r="Q69" s="34">
        <v>5.11</v>
      </c>
    </row>
    <row r="70" s="5" customFormat="1" ht="21.95" customHeight="1" spans="1:17">
      <c r="A70" s="30" t="s">
        <v>1465</v>
      </c>
      <c r="B70" s="33">
        <v>822.42</v>
      </c>
      <c r="C70" s="33">
        <v>0</v>
      </c>
      <c r="D70" s="33">
        <v>0</v>
      </c>
      <c r="E70" s="33">
        <v>0</v>
      </c>
      <c r="F70" s="34"/>
      <c r="G70" s="33">
        <f t="shared" ref="G70:G80" si="7">B70+C70+D70+E70+F70</f>
        <v>822.42</v>
      </c>
      <c r="H70" s="33">
        <v>595.72</v>
      </c>
      <c r="I70" s="33">
        <v>42.47</v>
      </c>
      <c r="J70" s="33">
        <v>184.23</v>
      </c>
      <c r="K70" s="33">
        <v>0</v>
      </c>
      <c r="L70" s="33">
        <v>0</v>
      </c>
      <c r="M70" s="33"/>
      <c r="N70" s="33">
        <v>0</v>
      </c>
      <c r="O70" s="41">
        <v>0</v>
      </c>
      <c r="P70" s="33">
        <f t="shared" ref="P70:P80" si="8">H70+I70+J70+K70+L70+N70+O70</f>
        <v>822.42</v>
      </c>
      <c r="Q70" s="34">
        <v>0</v>
      </c>
    </row>
    <row r="71" s="5" customFormat="1" ht="21.95" customHeight="1" spans="1:17">
      <c r="A71" s="30" t="s">
        <v>1466</v>
      </c>
      <c r="B71" s="33">
        <v>1043.16</v>
      </c>
      <c r="C71" s="33">
        <v>0</v>
      </c>
      <c r="D71" s="33">
        <v>0</v>
      </c>
      <c r="E71" s="33">
        <v>0</v>
      </c>
      <c r="F71" s="34"/>
      <c r="G71" s="33">
        <f t="shared" si="7"/>
        <v>1043.16</v>
      </c>
      <c r="H71" s="33">
        <v>536.75</v>
      </c>
      <c r="I71" s="33">
        <v>169.75</v>
      </c>
      <c r="J71" s="33">
        <v>276.66</v>
      </c>
      <c r="K71" s="33">
        <v>60</v>
      </c>
      <c r="L71" s="33">
        <v>0</v>
      </c>
      <c r="M71" s="33"/>
      <c r="N71" s="33">
        <v>0</v>
      </c>
      <c r="O71" s="41">
        <v>0</v>
      </c>
      <c r="P71" s="33">
        <f t="shared" si="8"/>
        <v>1043.16</v>
      </c>
      <c r="Q71" s="34">
        <v>0</v>
      </c>
    </row>
    <row r="72" s="5" customFormat="1" ht="21.95" customHeight="1" spans="1:17">
      <c r="A72" s="30" t="s">
        <v>1467</v>
      </c>
      <c r="B72" s="33">
        <v>861.72</v>
      </c>
      <c r="C72" s="33">
        <v>0</v>
      </c>
      <c r="D72" s="33">
        <v>0</v>
      </c>
      <c r="E72" s="33">
        <v>0</v>
      </c>
      <c r="F72" s="34"/>
      <c r="G72" s="33">
        <f t="shared" si="7"/>
        <v>861.72</v>
      </c>
      <c r="H72" s="33">
        <v>498.93</v>
      </c>
      <c r="I72" s="33">
        <v>186.29</v>
      </c>
      <c r="J72" s="33">
        <v>186.73</v>
      </c>
      <c r="K72" s="33">
        <v>0</v>
      </c>
      <c r="L72" s="33">
        <v>0</v>
      </c>
      <c r="M72" s="33"/>
      <c r="N72" s="33">
        <v>0</v>
      </c>
      <c r="O72" s="41">
        <v>0</v>
      </c>
      <c r="P72" s="33">
        <f t="shared" si="8"/>
        <v>871.95</v>
      </c>
      <c r="Q72" s="34">
        <v>0</v>
      </c>
    </row>
    <row r="73" s="5" customFormat="1" ht="21.95" customHeight="1" spans="1:17">
      <c r="A73" s="30" t="s">
        <v>1468</v>
      </c>
      <c r="B73" s="33">
        <v>828.22</v>
      </c>
      <c r="C73" s="33">
        <v>0</v>
      </c>
      <c r="D73" s="33">
        <v>0</v>
      </c>
      <c r="E73" s="33">
        <v>0</v>
      </c>
      <c r="F73" s="34">
        <v>0</v>
      </c>
      <c r="G73" s="33">
        <f t="shared" si="7"/>
        <v>828.22</v>
      </c>
      <c r="H73" s="33">
        <v>481.4</v>
      </c>
      <c r="I73" s="33">
        <v>131.02</v>
      </c>
      <c r="J73" s="33">
        <v>215.8</v>
      </c>
      <c r="K73" s="33">
        <v>0</v>
      </c>
      <c r="L73" s="33">
        <v>0</v>
      </c>
      <c r="M73" s="33"/>
      <c r="N73" s="33">
        <v>0</v>
      </c>
      <c r="O73" s="41">
        <v>0</v>
      </c>
      <c r="P73" s="33">
        <f t="shared" si="8"/>
        <v>828.22</v>
      </c>
      <c r="Q73" s="34">
        <v>0</v>
      </c>
    </row>
    <row r="74" s="5" customFormat="1" ht="21.95" customHeight="1" spans="1:17">
      <c r="A74" s="30" t="s">
        <v>1469</v>
      </c>
      <c r="B74" s="33">
        <v>1377.67</v>
      </c>
      <c r="C74" s="33">
        <v>0</v>
      </c>
      <c r="D74" s="33">
        <v>0</v>
      </c>
      <c r="E74" s="33">
        <v>0</v>
      </c>
      <c r="F74" s="34">
        <v>0</v>
      </c>
      <c r="G74" s="33">
        <f t="shared" si="7"/>
        <v>1377.67</v>
      </c>
      <c r="H74" s="33">
        <v>714.79</v>
      </c>
      <c r="I74" s="33">
        <v>80.64</v>
      </c>
      <c r="J74" s="33">
        <v>402.24</v>
      </c>
      <c r="K74" s="33">
        <v>180</v>
      </c>
      <c r="L74" s="33">
        <v>0</v>
      </c>
      <c r="M74" s="33"/>
      <c r="N74" s="33">
        <v>0</v>
      </c>
      <c r="O74" s="41">
        <v>0</v>
      </c>
      <c r="P74" s="33">
        <f t="shared" si="8"/>
        <v>1377.67</v>
      </c>
      <c r="Q74" s="34">
        <v>0</v>
      </c>
    </row>
    <row r="75" s="5" customFormat="1" ht="21.95" customHeight="1" spans="1:17">
      <c r="A75" s="30" t="s">
        <v>1470</v>
      </c>
      <c r="B75" s="33">
        <v>859.49</v>
      </c>
      <c r="C75" s="33">
        <v>0</v>
      </c>
      <c r="D75" s="33">
        <v>0</v>
      </c>
      <c r="E75" s="33">
        <v>0</v>
      </c>
      <c r="F75" s="34"/>
      <c r="G75" s="33">
        <f t="shared" si="7"/>
        <v>859.49</v>
      </c>
      <c r="H75" s="33">
        <v>555.58</v>
      </c>
      <c r="I75" s="33">
        <v>158.03</v>
      </c>
      <c r="J75" s="33">
        <v>145.88</v>
      </c>
      <c r="K75" s="33">
        <v>0</v>
      </c>
      <c r="L75" s="33">
        <v>0</v>
      </c>
      <c r="M75" s="33"/>
      <c r="N75" s="33"/>
      <c r="O75" s="41">
        <v>0</v>
      </c>
      <c r="P75" s="33">
        <f t="shared" si="8"/>
        <v>859.49</v>
      </c>
      <c r="Q75" s="34">
        <v>0</v>
      </c>
    </row>
    <row r="76" s="5" customFormat="1" ht="21.95" customHeight="1" spans="1:17">
      <c r="A76" s="30" t="s">
        <v>1471</v>
      </c>
      <c r="B76" s="33">
        <v>190.48</v>
      </c>
      <c r="C76" s="33">
        <v>0</v>
      </c>
      <c r="D76" s="33">
        <v>0</v>
      </c>
      <c r="E76" s="33">
        <v>0</v>
      </c>
      <c r="F76" s="34"/>
      <c r="G76" s="33">
        <f t="shared" si="7"/>
        <v>190.48</v>
      </c>
      <c r="H76" s="33">
        <v>138.51</v>
      </c>
      <c r="I76" s="33">
        <v>13.51</v>
      </c>
      <c r="J76" s="33">
        <v>38.46</v>
      </c>
      <c r="K76" s="33">
        <v>0</v>
      </c>
      <c r="L76" s="33">
        <v>0</v>
      </c>
      <c r="M76" s="33"/>
      <c r="N76" s="33">
        <v>0</v>
      </c>
      <c r="O76" s="41">
        <v>0</v>
      </c>
      <c r="P76" s="33">
        <f t="shared" si="8"/>
        <v>190.48</v>
      </c>
      <c r="Q76" s="34">
        <v>0</v>
      </c>
    </row>
    <row r="77" s="5" customFormat="1" ht="21.95" customHeight="1" spans="1:17">
      <c r="A77" s="30" t="s">
        <v>1472</v>
      </c>
      <c r="B77" s="33">
        <v>819.37</v>
      </c>
      <c r="C77" s="33">
        <v>0</v>
      </c>
      <c r="D77" s="33">
        <v>0</v>
      </c>
      <c r="E77" s="33">
        <v>0</v>
      </c>
      <c r="F77" s="34">
        <v>0</v>
      </c>
      <c r="G77" s="33">
        <f t="shared" si="7"/>
        <v>819.37</v>
      </c>
      <c r="H77" s="33">
        <v>535.09</v>
      </c>
      <c r="I77" s="33">
        <v>118.09</v>
      </c>
      <c r="J77" s="33">
        <v>166.19</v>
      </c>
      <c r="K77" s="33">
        <v>0</v>
      </c>
      <c r="L77" s="33">
        <v>0</v>
      </c>
      <c r="M77" s="33"/>
      <c r="N77" s="33">
        <v>0</v>
      </c>
      <c r="O77" s="41">
        <v>0</v>
      </c>
      <c r="P77" s="33">
        <f t="shared" si="8"/>
        <v>819.37</v>
      </c>
      <c r="Q77" s="34">
        <v>0</v>
      </c>
    </row>
    <row r="78" s="5" customFormat="1" ht="21.95" customHeight="1" spans="1:17">
      <c r="A78" s="30" t="s">
        <v>1473</v>
      </c>
      <c r="B78" s="33">
        <v>832.83</v>
      </c>
      <c r="C78" s="33">
        <v>0</v>
      </c>
      <c r="D78" s="33">
        <v>0</v>
      </c>
      <c r="E78" s="33">
        <v>0</v>
      </c>
      <c r="F78" s="34">
        <v>0</v>
      </c>
      <c r="G78" s="33">
        <f t="shared" si="7"/>
        <v>832.83</v>
      </c>
      <c r="H78" s="33">
        <v>505.32</v>
      </c>
      <c r="I78" s="33">
        <v>135.84</v>
      </c>
      <c r="J78" s="33">
        <v>191.67</v>
      </c>
      <c r="K78" s="33">
        <v>0</v>
      </c>
      <c r="L78" s="33">
        <v>0</v>
      </c>
      <c r="M78" s="33"/>
      <c r="N78" s="33">
        <v>0</v>
      </c>
      <c r="O78" s="41">
        <v>0</v>
      </c>
      <c r="P78" s="33">
        <f t="shared" si="8"/>
        <v>832.83</v>
      </c>
      <c r="Q78" s="34">
        <v>0</v>
      </c>
    </row>
    <row r="79" s="5" customFormat="1" ht="21.95" customHeight="1" spans="1:17">
      <c r="A79" s="30" t="s">
        <v>1474</v>
      </c>
      <c r="B79" s="33">
        <v>202.96</v>
      </c>
      <c r="C79" s="33">
        <v>0</v>
      </c>
      <c r="D79" s="33">
        <v>0</v>
      </c>
      <c r="E79" s="33">
        <v>0</v>
      </c>
      <c r="F79" s="34">
        <v>0</v>
      </c>
      <c r="G79" s="33">
        <f t="shared" si="7"/>
        <v>202.96</v>
      </c>
      <c r="H79" s="33">
        <v>180.11</v>
      </c>
      <c r="I79" s="33">
        <v>15.36</v>
      </c>
      <c r="J79" s="33">
        <v>7.49</v>
      </c>
      <c r="K79" s="33">
        <v>0</v>
      </c>
      <c r="L79" s="33">
        <v>0</v>
      </c>
      <c r="M79" s="33"/>
      <c r="N79" s="33">
        <v>0</v>
      </c>
      <c r="O79" s="41">
        <v>0</v>
      </c>
      <c r="P79" s="33">
        <f t="shared" si="8"/>
        <v>202.96</v>
      </c>
      <c r="Q79" s="34">
        <v>0</v>
      </c>
    </row>
    <row r="80" s="5" customFormat="1" ht="21.95" customHeight="1" spans="1:17">
      <c r="A80" s="43" t="s">
        <v>1475</v>
      </c>
      <c r="B80" s="44">
        <v>987.16</v>
      </c>
      <c r="C80" s="33">
        <v>0</v>
      </c>
      <c r="D80" s="33">
        <v>0</v>
      </c>
      <c r="E80" s="33">
        <v>0</v>
      </c>
      <c r="F80" s="44">
        <v>0</v>
      </c>
      <c r="G80" s="33">
        <f t="shared" si="7"/>
        <v>987.16</v>
      </c>
      <c r="H80" s="44">
        <v>534.96</v>
      </c>
      <c r="I80" s="44">
        <v>180.02</v>
      </c>
      <c r="J80" s="44">
        <v>272.18</v>
      </c>
      <c r="K80" s="41">
        <v>0</v>
      </c>
      <c r="L80" s="41">
        <v>0</v>
      </c>
      <c r="M80" s="41"/>
      <c r="N80" s="41">
        <v>0</v>
      </c>
      <c r="O80" s="41">
        <v>0</v>
      </c>
      <c r="P80" s="33">
        <f t="shared" si="8"/>
        <v>987.16</v>
      </c>
      <c r="Q80" s="41" t="s">
        <v>1476</v>
      </c>
    </row>
    <row r="81" s="4" customFormat="1" spans="6:6">
      <c r="F81" s="7"/>
    </row>
    <row r="82" s="4" customFormat="1" spans="6:6">
      <c r="F82" s="7"/>
    </row>
    <row r="83" s="4" customFormat="1" spans="6:6">
      <c r="F83" s="7"/>
    </row>
    <row r="84" s="4" customFormat="1" spans="6:6">
      <c r="F84" s="7"/>
    </row>
    <row r="85" s="4" customFormat="1" spans="6:6">
      <c r="F85" s="7"/>
    </row>
    <row r="86" s="4" customFormat="1" spans="6:6">
      <c r="F86" s="7"/>
    </row>
    <row r="87" s="4" customFormat="1" spans="6:6">
      <c r="F87" s="7"/>
    </row>
    <row r="88" s="4" customFormat="1" spans="6:6">
      <c r="F88" s="7"/>
    </row>
    <row r="89" s="4" customFormat="1" spans="6:16">
      <c r="F89" s="7"/>
      <c r="P89" s="7"/>
    </row>
  </sheetData>
  <mergeCells count="4">
    <mergeCell ref="A2:P2"/>
    <mergeCell ref="B3:G3"/>
    <mergeCell ref="H3:P3"/>
    <mergeCell ref="Q2:Q3"/>
  </mergeCells>
  <pageMargins left="0.511805555555556" right="0.432638888888889" top="1" bottom="1" header="0.5" footer="0.5"/>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0"/>
  <sheetViews>
    <sheetView topLeftCell="A79" workbookViewId="0">
      <selection activeCell="A28" sqref="$A28:$XFD28"/>
    </sheetView>
  </sheetViews>
  <sheetFormatPr defaultColWidth="9" defaultRowHeight="15" customHeight="1" outlineLevelCol="4"/>
  <cols>
    <col min="1" max="1" width="49" style="181" customWidth="1"/>
    <col min="2" max="4" width="12.875" style="181" customWidth="1"/>
    <col min="5" max="5" width="16.2583333333333" style="181" customWidth="1"/>
    <col min="6" max="16384" width="9" style="181"/>
  </cols>
  <sheetData>
    <row r="1" customHeight="1" spans="1:1">
      <c r="A1" s="181" t="s">
        <v>214</v>
      </c>
    </row>
    <row r="2" s="182" customFormat="1" ht="54" customHeight="1" spans="1:5">
      <c r="A2" s="186" t="s">
        <v>215</v>
      </c>
      <c r="B2" s="186"/>
      <c r="C2" s="186"/>
      <c r="D2" s="186"/>
      <c r="E2" s="186"/>
    </row>
    <row r="3" s="181" customFormat="1" ht="18" customHeight="1" spans="5:5">
      <c r="E3" s="214" t="s">
        <v>2</v>
      </c>
    </row>
    <row r="4" s="209" customFormat="1" ht="15.75" customHeight="1" spans="1:5">
      <c r="A4" s="215" t="s">
        <v>216</v>
      </c>
      <c r="B4" s="216" t="s">
        <v>217</v>
      </c>
      <c r="C4" s="217" t="s">
        <v>218</v>
      </c>
      <c r="D4" s="218" t="s">
        <v>219</v>
      </c>
      <c r="E4" s="215" t="s">
        <v>220</v>
      </c>
    </row>
    <row r="5" s="210" customFormat="1" ht="15.75" customHeight="1" spans="1:5">
      <c r="A5" s="219" t="s">
        <v>221</v>
      </c>
      <c r="B5" s="220">
        <f>SUM(B6:B20)</f>
        <v>4050</v>
      </c>
      <c r="C5" s="221">
        <f>SUM(C6:C21)</f>
        <v>2177</v>
      </c>
      <c r="D5" s="222">
        <f>SUM(D6:D21)</f>
        <v>2177</v>
      </c>
      <c r="E5" s="223"/>
    </row>
    <row r="6" s="210" customFormat="1" ht="15.75" customHeight="1" spans="1:5">
      <c r="A6" s="224" t="s">
        <v>222</v>
      </c>
      <c r="B6" s="225">
        <v>2401</v>
      </c>
      <c r="C6" s="226">
        <v>803</v>
      </c>
      <c r="D6" s="226">
        <v>803</v>
      </c>
      <c r="E6" s="227"/>
    </row>
    <row r="7" s="210" customFormat="1" ht="15.75" customHeight="1" spans="1:5">
      <c r="A7" s="224" t="s">
        <v>223</v>
      </c>
      <c r="B7" s="225">
        <v>200</v>
      </c>
      <c r="C7" s="226">
        <v>387</v>
      </c>
      <c r="D7" s="226">
        <v>387</v>
      </c>
      <c r="E7" s="227"/>
    </row>
    <row r="8" s="210" customFormat="1" ht="15.75" customHeight="1" spans="1:5">
      <c r="A8" s="224" t="s">
        <v>224</v>
      </c>
      <c r="B8" s="225"/>
      <c r="C8" s="226"/>
      <c r="D8" s="226"/>
      <c r="E8" s="227"/>
    </row>
    <row r="9" s="210" customFormat="1" ht="15.75" customHeight="1" spans="1:5">
      <c r="A9" s="224" t="s">
        <v>225</v>
      </c>
      <c r="B9" s="225">
        <v>127</v>
      </c>
      <c r="C9" s="226">
        <v>115</v>
      </c>
      <c r="D9" s="226">
        <v>115</v>
      </c>
      <c r="E9" s="227"/>
    </row>
    <row r="10" s="210" customFormat="1" ht="15.75" customHeight="1" spans="1:5">
      <c r="A10" s="224" t="s">
        <v>226</v>
      </c>
      <c r="B10" s="225">
        <v>65</v>
      </c>
      <c r="C10" s="226">
        <v>23</v>
      </c>
      <c r="D10" s="226">
        <v>23</v>
      </c>
      <c r="E10" s="228"/>
    </row>
    <row r="11" s="210" customFormat="1" ht="15.75" customHeight="1" spans="1:5">
      <c r="A11" s="224" t="s">
        <v>227</v>
      </c>
      <c r="B11" s="225">
        <v>150</v>
      </c>
      <c r="C11" s="226">
        <v>123</v>
      </c>
      <c r="D11" s="226">
        <v>123</v>
      </c>
      <c r="E11" s="227"/>
    </row>
    <row r="12" s="210" customFormat="1" ht="15.75" customHeight="1" spans="1:5">
      <c r="A12" s="224" t="s">
        <v>228</v>
      </c>
      <c r="B12" s="225">
        <v>100</v>
      </c>
      <c r="C12" s="226">
        <v>112</v>
      </c>
      <c r="D12" s="226">
        <v>112</v>
      </c>
      <c r="E12" s="227"/>
    </row>
    <row r="13" s="210" customFormat="1" ht="15.75" customHeight="1" spans="1:5">
      <c r="A13" s="224" t="s">
        <v>229</v>
      </c>
      <c r="B13" s="225">
        <v>22</v>
      </c>
      <c r="C13" s="226">
        <v>22</v>
      </c>
      <c r="D13" s="226">
        <v>22</v>
      </c>
      <c r="E13" s="227"/>
    </row>
    <row r="14" s="210" customFormat="1" ht="15.75" customHeight="1" spans="1:5">
      <c r="A14" s="224" t="s">
        <v>230</v>
      </c>
      <c r="B14" s="225">
        <v>17</v>
      </c>
      <c r="C14" s="226">
        <v>22</v>
      </c>
      <c r="D14" s="226">
        <v>22</v>
      </c>
      <c r="E14" s="227"/>
    </row>
    <row r="15" s="210" customFormat="1" ht="15.75" customHeight="1" spans="1:5">
      <c r="A15" s="224" t="s">
        <v>231</v>
      </c>
      <c r="B15" s="225">
        <v>200</v>
      </c>
      <c r="C15" s="226">
        <v>159</v>
      </c>
      <c r="D15" s="226">
        <v>159</v>
      </c>
      <c r="E15" s="227"/>
    </row>
    <row r="16" s="210" customFormat="1" ht="15.75" customHeight="1" spans="1:5">
      <c r="A16" s="224" t="s">
        <v>232</v>
      </c>
      <c r="B16" s="225">
        <v>146</v>
      </c>
      <c r="C16" s="226">
        <v>125</v>
      </c>
      <c r="D16" s="226">
        <v>125</v>
      </c>
      <c r="E16" s="227"/>
    </row>
    <row r="17" s="210" customFormat="1" ht="16" customHeight="1" spans="1:5">
      <c r="A17" s="224" t="s">
        <v>233</v>
      </c>
      <c r="B17" s="225">
        <v>2</v>
      </c>
      <c r="C17" s="226"/>
      <c r="D17" s="226"/>
      <c r="E17" s="227"/>
    </row>
    <row r="18" s="210" customFormat="1" ht="15.75" customHeight="1" spans="1:5">
      <c r="A18" s="224" t="s">
        <v>234</v>
      </c>
      <c r="B18" s="225">
        <v>600</v>
      </c>
      <c r="C18" s="226">
        <v>276</v>
      </c>
      <c r="D18" s="226">
        <v>276</v>
      </c>
      <c r="E18" s="227"/>
    </row>
    <row r="19" s="210" customFormat="1" ht="15.75" customHeight="1" spans="1:5">
      <c r="A19" s="224" t="s">
        <v>235</v>
      </c>
      <c r="B19" s="225"/>
      <c r="C19" s="226"/>
      <c r="D19" s="226"/>
      <c r="E19" s="227"/>
    </row>
    <row r="20" s="210" customFormat="1" ht="15.75" customHeight="1" spans="1:5">
      <c r="A20" s="224" t="s">
        <v>236</v>
      </c>
      <c r="B20" s="225">
        <v>20</v>
      </c>
      <c r="C20" s="226">
        <v>10</v>
      </c>
      <c r="D20" s="226">
        <v>10</v>
      </c>
      <c r="E20" s="227"/>
    </row>
    <row r="21" s="210" customFormat="1" ht="15.75" customHeight="1" spans="1:5">
      <c r="A21" s="224" t="s">
        <v>237</v>
      </c>
      <c r="B21" s="229"/>
      <c r="C21" s="230"/>
      <c r="D21" s="226"/>
      <c r="E21" s="227"/>
    </row>
    <row r="22" s="210" customFormat="1" ht="15.75" customHeight="1" spans="1:5">
      <c r="A22" s="219" t="s">
        <v>238</v>
      </c>
      <c r="B22" s="220">
        <f>SUM(B23:B30)</f>
        <v>2450</v>
      </c>
      <c r="C22" s="221">
        <f>SUM(C23:C29)</f>
        <v>3829</v>
      </c>
      <c r="D22" s="222">
        <f>SUM(D23:D29)</f>
        <v>3829</v>
      </c>
      <c r="E22" s="223"/>
    </row>
    <row r="23" s="210" customFormat="1" ht="15.75" customHeight="1" spans="1:5">
      <c r="A23" s="224" t="s">
        <v>239</v>
      </c>
      <c r="B23" s="225">
        <v>376</v>
      </c>
      <c r="C23" s="226">
        <v>1469</v>
      </c>
      <c r="D23" s="226">
        <v>1469</v>
      </c>
      <c r="E23" s="231"/>
    </row>
    <row r="24" s="210" customFormat="1" ht="15.75" customHeight="1" spans="1:5">
      <c r="A24" s="224" t="s">
        <v>240</v>
      </c>
      <c r="B24" s="225">
        <v>125</v>
      </c>
      <c r="C24" s="226">
        <v>108</v>
      </c>
      <c r="D24" s="226">
        <v>108</v>
      </c>
      <c r="E24" s="231"/>
    </row>
    <row r="25" s="210" customFormat="1" ht="15.75" customHeight="1" spans="1:5">
      <c r="A25" s="224" t="s">
        <v>241</v>
      </c>
      <c r="B25" s="225">
        <v>627</v>
      </c>
      <c r="C25" s="226">
        <v>768</v>
      </c>
      <c r="D25" s="226">
        <v>768</v>
      </c>
      <c r="E25" s="227"/>
    </row>
    <row r="26" s="210" customFormat="1" ht="15.75" customHeight="1" spans="1:5">
      <c r="A26" s="224" t="s">
        <v>242</v>
      </c>
      <c r="B26" s="225"/>
      <c r="C26" s="226"/>
      <c r="D26" s="226"/>
      <c r="E26" s="227"/>
    </row>
    <row r="27" s="210" customFormat="1" ht="15.75" customHeight="1" spans="1:5">
      <c r="A27" s="224" t="s">
        <v>243</v>
      </c>
      <c r="B27" s="225">
        <v>822</v>
      </c>
      <c r="C27" s="226">
        <v>1110</v>
      </c>
      <c r="D27" s="226">
        <v>1110</v>
      </c>
      <c r="E27" s="231"/>
    </row>
    <row r="28" s="210" customFormat="1" ht="15.75" customHeight="1" spans="1:5">
      <c r="A28" s="224" t="s">
        <v>244</v>
      </c>
      <c r="B28" s="225"/>
      <c r="C28" s="226">
        <v>9</v>
      </c>
      <c r="D28" s="226">
        <v>9</v>
      </c>
      <c r="E28" s="231"/>
    </row>
    <row r="29" s="210" customFormat="1" ht="15.75" customHeight="1" spans="1:5">
      <c r="A29" s="224" t="s">
        <v>245</v>
      </c>
      <c r="B29" s="225"/>
      <c r="C29" s="226">
        <v>365</v>
      </c>
      <c r="D29" s="226">
        <v>365</v>
      </c>
      <c r="E29" s="228"/>
    </row>
    <row r="30" s="210" customFormat="1" ht="15.75" customHeight="1" spans="1:5">
      <c r="A30" s="224" t="s">
        <v>246</v>
      </c>
      <c r="B30" s="225">
        <v>500</v>
      </c>
      <c r="C30" s="230"/>
      <c r="D30" s="226"/>
      <c r="E30" s="227"/>
    </row>
    <row r="31" s="210" customFormat="1" ht="15.75" customHeight="1" spans="1:5">
      <c r="A31" s="232"/>
      <c r="B31" s="233"/>
      <c r="C31" s="230"/>
      <c r="D31" s="226"/>
      <c r="E31" s="227"/>
    </row>
    <row r="32" s="209" customFormat="1" ht="15.75" customHeight="1" spans="1:5">
      <c r="A32" s="234" t="s">
        <v>247</v>
      </c>
      <c r="B32" s="235">
        <f>B5+B22</f>
        <v>6500</v>
      </c>
      <c r="C32" s="236">
        <f>C5+C22</f>
        <v>6006</v>
      </c>
      <c r="D32" s="237">
        <f>D5+D22</f>
        <v>6006</v>
      </c>
      <c r="E32" s="238">
        <f>C32-B32</f>
        <v>-494</v>
      </c>
    </row>
    <row r="33" s="211" customFormat="1" ht="14.25" customHeight="1" spans="1:5">
      <c r="A33" s="239" t="s">
        <v>248</v>
      </c>
      <c r="B33" s="240">
        <f>B34+B93+B94+B95</f>
        <v>72899</v>
      </c>
      <c r="C33" s="241">
        <f>C34+C93+C94+C95+C98+C97</f>
        <v>176931.174</v>
      </c>
      <c r="D33" s="241">
        <f>D34+D93+D94+D95+D98+D97</f>
        <v>176931.174</v>
      </c>
      <c r="E33" s="242"/>
    </row>
    <row r="34" s="212" customFormat="1" customHeight="1" spans="1:5">
      <c r="A34" s="243" t="s">
        <v>249</v>
      </c>
      <c r="B34" s="244">
        <f>B35+B40+B71</f>
        <v>67152</v>
      </c>
      <c r="C34" s="245">
        <f>C35+C40+C71</f>
        <v>161204.174</v>
      </c>
      <c r="D34" s="245">
        <f>D35+D40+D71</f>
        <v>161204.174</v>
      </c>
      <c r="E34" s="238"/>
    </row>
    <row r="35" s="212" customFormat="1" customHeight="1" spans="1:5">
      <c r="A35" s="246" t="s">
        <v>250</v>
      </c>
      <c r="B35" s="244">
        <f>SUM(B36:B39)</f>
        <v>940</v>
      </c>
      <c r="C35" s="245">
        <f>SUM(C36:C39)</f>
        <v>940</v>
      </c>
      <c r="D35" s="245">
        <f>SUM(D36:D39)</f>
        <v>940</v>
      </c>
      <c r="E35" s="238">
        <f>C35-B35</f>
        <v>0</v>
      </c>
    </row>
    <row r="36" s="212" customFormat="1" customHeight="1" spans="1:5">
      <c r="A36" s="247" t="s">
        <v>251</v>
      </c>
      <c r="B36" s="244">
        <v>141</v>
      </c>
      <c r="C36" s="245">
        <v>141</v>
      </c>
      <c r="D36" s="245">
        <v>141</v>
      </c>
      <c r="E36" s="238"/>
    </row>
    <row r="37" s="212" customFormat="1" customHeight="1" spans="1:5">
      <c r="A37" s="247" t="s">
        <v>252</v>
      </c>
      <c r="B37" s="245">
        <v>-1</v>
      </c>
      <c r="C37" s="245">
        <v>-1</v>
      </c>
      <c r="D37" s="245">
        <v>-1</v>
      </c>
      <c r="E37" s="238"/>
    </row>
    <row r="38" s="212" customFormat="1" customHeight="1" spans="1:5">
      <c r="A38" s="247" t="s">
        <v>253</v>
      </c>
      <c r="B38" s="244">
        <v>162</v>
      </c>
      <c r="C38" s="245">
        <v>162</v>
      </c>
      <c r="D38" s="245">
        <v>162</v>
      </c>
      <c r="E38" s="238"/>
    </row>
    <row r="39" s="212" customFormat="1" customHeight="1" spans="1:5">
      <c r="A39" s="247" t="s">
        <v>254</v>
      </c>
      <c r="B39" s="244">
        <v>638</v>
      </c>
      <c r="C39" s="245">
        <v>638</v>
      </c>
      <c r="D39" s="245">
        <v>638</v>
      </c>
      <c r="E39" s="238"/>
    </row>
    <row r="40" s="212" customFormat="1" customHeight="1" spans="1:5">
      <c r="A40" s="239" t="s">
        <v>255</v>
      </c>
      <c r="B40" s="244">
        <f>SUM(B41:B70)</f>
        <v>66212</v>
      </c>
      <c r="C40" s="241">
        <f>SUM(C41:C70)</f>
        <v>125958.79</v>
      </c>
      <c r="D40" s="241">
        <f>SUM(D41:D70)</f>
        <v>125958.79</v>
      </c>
      <c r="E40" s="238"/>
    </row>
    <row r="41" s="212" customFormat="1" customHeight="1" spans="1:5">
      <c r="A41" s="247" t="s">
        <v>256</v>
      </c>
      <c r="B41" s="244">
        <v>91</v>
      </c>
      <c r="C41" s="248">
        <v>91</v>
      </c>
      <c r="D41" s="245">
        <v>91</v>
      </c>
      <c r="E41" s="238">
        <f t="shared" ref="E41:E43" si="0">C41-B41</f>
        <v>0</v>
      </c>
    </row>
    <row r="42" s="212" customFormat="1" customHeight="1" spans="1:5">
      <c r="A42" s="249" t="s">
        <v>257</v>
      </c>
      <c r="B42" s="244">
        <v>33671</v>
      </c>
      <c r="C42" s="245">
        <v>38293</v>
      </c>
      <c r="D42" s="245">
        <v>38293</v>
      </c>
      <c r="E42" s="238">
        <f t="shared" si="0"/>
        <v>4622</v>
      </c>
    </row>
    <row r="43" s="212" customFormat="1" customHeight="1" spans="1:5">
      <c r="A43" s="250" t="s">
        <v>258</v>
      </c>
      <c r="B43" s="244">
        <v>7362</v>
      </c>
      <c r="C43" s="245">
        <v>9052</v>
      </c>
      <c r="D43" s="245">
        <v>9052</v>
      </c>
      <c r="E43" s="238">
        <f t="shared" si="0"/>
        <v>1690</v>
      </c>
    </row>
    <row r="44" s="212" customFormat="1" customHeight="1" spans="1:5">
      <c r="A44" s="250" t="s">
        <v>259</v>
      </c>
      <c r="B44" s="244">
        <v>4113</v>
      </c>
      <c r="C44" s="245">
        <v>4749</v>
      </c>
      <c r="D44" s="245">
        <v>4749</v>
      </c>
      <c r="E44" s="238">
        <v>0</v>
      </c>
    </row>
    <row r="45" s="212" customFormat="1" customHeight="1" spans="1:5">
      <c r="A45" s="250" t="s">
        <v>260</v>
      </c>
      <c r="B45" s="244"/>
      <c r="C45" s="245"/>
      <c r="D45" s="245"/>
      <c r="E45" s="238"/>
    </row>
    <row r="46" s="212" customFormat="1" customHeight="1" spans="1:5">
      <c r="A46" s="250" t="s">
        <v>261</v>
      </c>
      <c r="B46" s="244"/>
      <c r="C46" s="245"/>
      <c r="D46" s="245"/>
      <c r="E46" s="238"/>
    </row>
    <row r="47" s="212" customFormat="1" customHeight="1" spans="1:5">
      <c r="A47" s="250" t="s">
        <v>262</v>
      </c>
      <c r="B47" s="244"/>
      <c r="C47" s="245">
        <v>313</v>
      </c>
      <c r="D47" s="245">
        <v>313</v>
      </c>
      <c r="E47" s="238"/>
    </row>
    <row r="48" s="212" customFormat="1" customHeight="1" spans="1:5">
      <c r="A48" s="250" t="s">
        <v>263</v>
      </c>
      <c r="B48" s="244">
        <v>5764</v>
      </c>
      <c r="C48" s="245">
        <v>7872</v>
      </c>
      <c r="D48" s="245">
        <v>7872</v>
      </c>
      <c r="E48" s="238"/>
    </row>
    <row r="49" s="212" customFormat="1" customHeight="1" spans="1:5">
      <c r="A49" s="250" t="s">
        <v>264</v>
      </c>
      <c r="B49" s="244">
        <v>9011</v>
      </c>
      <c r="C49" s="245">
        <v>11775</v>
      </c>
      <c r="D49" s="245">
        <v>11775</v>
      </c>
      <c r="E49" s="238">
        <f>C49-B49</f>
        <v>2764</v>
      </c>
    </row>
    <row r="50" s="212" customFormat="1" customHeight="1" spans="1:5">
      <c r="A50" s="250" t="s">
        <v>265</v>
      </c>
      <c r="B50" s="244">
        <v>1211</v>
      </c>
      <c r="C50" s="245">
        <v>1500</v>
      </c>
      <c r="D50" s="245">
        <v>1500</v>
      </c>
      <c r="E50" s="238"/>
    </row>
    <row r="51" s="212" customFormat="1" customHeight="1" spans="1:5">
      <c r="A51" s="249" t="s">
        <v>266</v>
      </c>
      <c r="B51" s="244">
        <v>3955</v>
      </c>
      <c r="C51" s="245">
        <v>4247</v>
      </c>
      <c r="D51" s="245">
        <v>4247</v>
      </c>
      <c r="E51" s="238">
        <f>C51-B51</f>
        <v>292</v>
      </c>
    </row>
    <row r="52" s="212" customFormat="1" customHeight="1" spans="1:5">
      <c r="A52" s="250" t="s">
        <v>267</v>
      </c>
      <c r="B52" s="244"/>
      <c r="C52" s="245">
        <v>15682.66</v>
      </c>
      <c r="D52" s="245">
        <v>15682.66</v>
      </c>
      <c r="E52" s="238"/>
    </row>
    <row r="53" s="212" customFormat="1" customHeight="1" spans="1:5">
      <c r="A53" s="251" t="s">
        <v>268</v>
      </c>
      <c r="B53" s="244"/>
      <c r="C53" s="245">
        <v>393</v>
      </c>
      <c r="D53" s="245">
        <v>393</v>
      </c>
      <c r="E53" s="238"/>
    </row>
    <row r="54" s="212" customFormat="1" customHeight="1" spans="1:5">
      <c r="A54" s="251" t="s">
        <v>269</v>
      </c>
      <c r="B54" s="244"/>
      <c r="C54" s="245">
        <v>0</v>
      </c>
      <c r="D54" s="245">
        <v>0</v>
      </c>
      <c r="E54" s="238"/>
    </row>
    <row r="55" s="212" customFormat="1" customHeight="1" spans="1:5">
      <c r="A55" s="251" t="s">
        <v>270</v>
      </c>
      <c r="B55" s="244"/>
      <c r="C55" s="245">
        <v>0</v>
      </c>
      <c r="D55" s="245">
        <v>0</v>
      </c>
      <c r="E55" s="238"/>
    </row>
    <row r="56" s="212" customFormat="1" customHeight="1" spans="1:5">
      <c r="A56" s="251" t="s">
        <v>271</v>
      </c>
      <c r="B56" s="244"/>
      <c r="C56" s="245">
        <v>1427</v>
      </c>
      <c r="D56" s="245">
        <v>1427</v>
      </c>
      <c r="E56" s="238"/>
    </row>
    <row r="57" s="212" customFormat="1" customHeight="1" spans="1:5">
      <c r="A57" s="251" t="s">
        <v>272</v>
      </c>
      <c r="B57" s="244"/>
      <c r="C57" s="245">
        <v>6928</v>
      </c>
      <c r="D57" s="245">
        <v>6928</v>
      </c>
      <c r="E57" s="238"/>
    </row>
    <row r="58" s="212" customFormat="1" customHeight="1" spans="1:5">
      <c r="A58" s="251" t="s">
        <v>273</v>
      </c>
      <c r="B58" s="244"/>
      <c r="C58" s="245">
        <v>41</v>
      </c>
      <c r="D58" s="245">
        <v>41</v>
      </c>
      <c r="E58" s="238"/>
    </row>
    <row r="59" s="212" customFormat="1" customHeight="1" spans="1:5">
      <c r="A59" s="251" t="s">
        <v>274</v>
      </c>
      <c r="B59" s="244"/>
      <c r="C59" s="245">
        <v>415</v>
      </c>
      <c r="D59" s="245">
        <v>415</v>
      </c>
      <c r="E59" s="238"/>
    </row>
    <row r="60" s="212" customFormat="1" customHeight="1" spans="1:5">
      <c r="A60" s="251" t="s">
        <v>275</v>
      </c>
      <c r="B60" s="244"/>
      <c r="C60" s="245">
        <v>3453</v>
      </c>
      <c r="D60" s="245">
        <v>3453</v>
      </c>
      <c r="E60" s="238"/>
    </row>
    <row r="61" s="212" customFormat="1" customHeight="1" spans="1:5">
      <c r="A61" s="251" t="s">
        <v>276</v>
      </c>
      <c r="B61" s="244"/>
      <c r="C61" s="245">
        <v>1507</v>
      </c>
      <c r="D61" s="245">
        <v>1507</v>
      </c>
      <c r="E61" s="238"/>
    </row>
    <row r="62" s="212" customFormat="1" customHeight="1" spans="1:5">
      <c r="A62" s="251" t="s">
        <v>277</v>
      </c>
      <c r="B62" s="244"/>
      <c r="C62" s="245">
        <v>1684</v>
      </c>
      <c r="D62" s="245">
        <v>1684</v>
      </c>
      <c r="E62" s="238"/>
    </row>
    <row r="63" s="212" customFormat="1" customHeight="1" spans="1:5">
      <c r="A63" s="251" t="s">
        <v>278</v>
      </c>
      <c r="B63" s="244"/>
      <c r="C63" s="245">
        <v>9063.04</v>
      </c>
      <c r="D63" s="245">
        <v>9063.04</v>
      </c>
      <c r="E63" s="238"/>
    </row>
    <row r="64" s="212" customFormat="1" customHeight="1" spans="1:5">
      <c r="A64" s="251" t="s">
        <v>279</v>
      </c>
      <c r="B64" s="244"/>
      <c r="C64" s="245">
        <v>1591</v>
      </c>
      <c r="D64" s="245">
        <v>1591</v>
      </c>
      <c r="E64" s="238"/>
    </row>
    <row r="65" s="212" customFormat="1" customHeight="1" spans="1:5">
      <c r="A65" s="252" t="s">
        <v>280</v>
      </c>
      <c r="B65" s="244"/>
      <c r="C65" s="245">
        <v>156.41</v>
      </c>
      <c r="D65" s="245">
        <v>156.41</v>
      </c>
      <c r="E65" s="238"/>
    </row>
    <row r="66" s="212" customFormat="1" customHeight="1" spans="1:5">
      <c r="A66" s="251" t="s">
        <v>281</v>
      </c>
      <c r="B66" s="244"/>
      <c r="C66" s="245"/>
      <c r="D66" s="245"/>
      <c r="E66" s="238"/>
    </row>
    <row r="67" s="212" customFormat="1" customHeight="1" spans="1:5">
      <c r="A67" s="252" t="s">
        <v>282</v>
      </c>
      <c r="B67" s="244"/>
      <c r="C67" s="245">
        <v>231</v>
      </c>
      <c r="D67" s="245">
        <v>231</v>
      </c>
      <c r="E67" s="238"/>
    </row>
    <row r="68" s="212" customFormat="1" customHeight="1" spans="1:5">
      <c r="A68" s="252" t="s">
        <v>283</v>
      </c>
      <c r="B68" s="244"/>
      <c r="C68" s="245">
        <v>128</v>
      </c>
      <c r="D68" s="245">
        <v>128</v>
      </c>
      <c r="E68" s="238"/>
    </row>
    <row r="69" s="212" customFormat="1" customHeight="1" spans="1:5">
      <c r="A69" s="252" t="s">
        <v>284</v>
      </c>
      <c r="B69" s="244"/>
      <c r="C69" s="245">
        <v>3921</v>
      </c>
      <c r="D69" s="245">
        <v>3921</v>
      </c>
      <c r="E69" s="238"/>
    </row>
    <row r="70" s="212" customFormat="1" customHeight="1" spans="1:5">
      <c r="A70" s="250" t="s">
        <v>285</v>
      </c>
      <c r="B70" s="244">
        <v>1034</v>
      </c>
      <c r="C70" s="245">
        <v>1445.68</v>
      </c>
      <c r="D70" s="245">
        <v>1445.68</v>
      </c>
      <c r="E70" s="238"/>
    </row>
    <row r="71" s="213" customFormat="1" customHeight="1" spans="1:5">
      <c r="A71" s="253" t="s">
        <v>286</v>
      </c>
      <c r="B71" s="240"/>
      <c r="C71" s="241">
        <f>SUM(C72:C92)</f>
        <v>34305.384</v>
      </c>
      <c r="D71" s="241">
        <f>SUM(D72:D92)</f>
        <v>34305.384</v>
      </c>
      <c r="E71" s="238"/>
    </row>
    <row r="72" s="213" customFormat="1" customHeight="1" spans="1:5">
      <c r="A72" s="254" t="s">
        <v>287</v>
      </c>
      <c r="B72" s="240"/>
      <c r="C72" s="245">
        <v>108</v>
      </c>
      <c r="D72" s="245">
        <v>108</v>
      </c>
      <c r="E72" s="238"/>
    </row>
    <row r="73" s="213" customFormat="1" customHeight="1" spans="1:5">
      <c r="A73" s="254" t="s">
        <v>288</v>
      </c>
      <c r="B73" s="240"/>
      <c r="C73" s="245"/>
      <c r="D73" s="245"/>
      <c r="E73" s="238"/>
    </row>
    <row r="74" s="213" customFormat="1" customHeight="1" spans="1:5">
      <c r="A74" s="254" t="s">
        <v>289</v>
      </c>
      <c r="B74" s="240"/>
      <c r="C74" s="245"/>
      <c r="D74" s="245"/>
      <c r="E74" s="238"/>
    </row>
    <row r="75" s="213" customFormat="1" customHeight="1" spans="1:5">
      <c r="A75" s="254" t="s">
        <v>290</v>
      </c>
      <c r="B75" s="240"/>
      <c r="C75" s="245">
        <v>50</v>
      </c>
      <c r="D75" s="245">
        <v>50</v>
      </c>
      <c r="E75" s="238"/>
    </row>
    <row r="76" s="213" customFormat="1" customHeight="1" spans="1:5">
      <c r="A76" s="254" t="s">
        <v>291</v>
      </c>
      <c r="B76" s="240"/>
      <c r="C76" s="245">
        <v>592</v>
      </c>
      <c r="D76" s="245">
        <v>592</v>
      </c>
      <c r="E76" s="238"/>
    </row>
    <row r="77" s="213" customFormat="1" customHeight="1" spans="1:5">
      <c r="A77" s="254" t="s">
        <v>292</v>
      </c>
      <c r="B77" s="240"/>
      <c r="C77" s="245">
        <v>58.324</v>
      </c>
      <c r="D77" s="245">
        <v>58.324</v>
      </c>
      <c r="E77" s="238"/>
    </row>
    <row r="78" s="213" customFormat="1" customHeight="1" spans="1:5">
      <c r="A78" s="254" t="s">
        <v>293</v>
      </c>
      <c r="B78" s="240"/>
      <c r="C78" s="245">
        <v>2027.1</v>
      </c>
      <c r="D78" s="245">
        <v>2027.1</v>
      </c>
      <c r="E78" s="238"/>
    </row>
    <row r="79" s="213" customFormat="1" customHeight="1" spans="1:5">
      <c r="A79" s="254" t="s">
        <v>294</v>
      </c>
      <c r="B79" s="240"/>
      <c r="C79" s="245"/>
      <c r="D79" s="245"/>
      <c r="E79" s="238"/>
    </row>
    <row r="80" s="213" customFormat="1" customHeight="1" spans="1:5">
      <c r="A80" s="254" t="s">
        <v>295</v>
      </c>
      <c r="B80" s="240"/>
      <c r="C80" s="245">
        <v>291</v>
      </c>
      <c r="D80" s="245">
        <v>291</v>
      </c>
      <c r="E80" s="238"/>
    </row>
    <row r="81" s="213" customFormat="1" customHeight="1" spans="1:5">
      <c r="A81" s="254" t="s">
        <v>296</v>
      </c>
      <c r="B81" s="240"/>
      <c r="C81" s="245">
        <v>3570.65</v>
      </c>
      <c r="D81" s="245">
        <v>3570.65</v>
      </c>
      <c r="E81" s="238"/>
    </row>
    <row r="82" s="213" customFormat="1" customHeight="1" spans="1:5">
      <c r="A82" s="254" t="s">
        <v>297</v>
      </c>
      <c r="B82" s="240"/>
      <c r="C82" s="245">
        <v>170</v>
      </c>
      <c r="D82" s="245">
        <v>170</v>
      </c>
      <c r="E82" s="238"/>
    </row>
    <row r="83" s="213" customFormat="1" customHeight="1" spans="1:5">
      <c r="A83" s="254" t="s">
        <v>298</v>
      </c>
      <c r="B83" s="240"/>
      <c r="C83" s="245">
        <v>2120.46</v>
      </c>
      <c r="D83" s="245">
        <v>2120.46</v>
      </c>
      <c r="E83" s="238"/>
    </row>
    <row r="84" s="213" customFormat="1" customHeight="1" spans="1:5">
      <c r="A84" s="254" t="s">
        <v>299</v>
      </c>
      <c r="B84" s="255"/>
      <c r="C84" s="256">
        <v>976</v>
      </c>
      <c r="D84" s="256">
        <v>976</v>
      </c>
      <c r="E84" s="257"/>
    </row>
    <row r="85" s="213" customFormat="1" customHeight="1" spans="1:5">
      <c r="A85" s="254" t="s">
        <v>300</v>
      </c>
      <c r="B85" s="255"/>
      <c r="C85" s="256">
        <v>338</v>
      </c>
      <c r="D85" s="256">
        <v>338</v>
      </c>
      <c r="E85" s="257"/>
    </row>
    <row r="86" s="213" customFormat="1" customHeight="1" spans="1:5">
      <c r="A86" s="254" t="s">
        <v>301</v>
      </c>
      <c r="B86" s="255"/>
      <c r="C86" s="256">
        <v>115.8</v>
      </c>
      <c r="D86" s="256">
        <v>115.8</v>
      </c>
      <c r="E86" s="257"/>
    </row>
    <row r="87" s="213" customFormat="1" customHeight="1" spans="1:5">
      <c r="A87" s="254" t="s">
        <v>302</v>
      </c>
      <c r="B87" s="255"/>
      <c r="C87" s="256"/>
      <c r="D87" s="256"/>
      <c r="E87" s="257"/>
    </row>
    <row r="88" s="213" customFormat="1" customHeight="1" spans="1:5">
      <c r="A88" s="254" t="s">
        <v>303</v>
      </c>
      <c r="B88" s="255"/>
      <c r="C88" s="256">
        <v>25</v>
      </c>
      <c r="D88" s="256">
        <v>25</v>
      </c>
      <c r="E88" s="257"/>
    </row>
    <row r="89" s="213" customFormat="1" customHeight="1" spans="1:5">
      <c r="A89" s="254" t="s">
        <v>304</v>
      </c>
      <c r="B89" s="255"/>
      <c r="C89" s="256"/>
      <c r="D89" s="256"/>
      <c r="E89" s="257"/>
    </row>
    <row r="90" s="213" customFormat="1" customHeight="1" spans="1:5">
      <c r="A90" s="254" t="s">
        <v>305</v>
      </c>
      <c r="B90" s="255"/>
      <c r="C90" s="256"/>
      <c r="D90" s="256"/>
      <c r="E90" s="257"/>
    </row>
    <row r="91" s="213" customFormat="1" customHeight="1" spans="1:5">
      <c r="A91" s="254" t="s">
        <v>306</v>
      </c>
      <c r="B91" s="255"/>
      <c r="C91" s="256">
        <v>2193.05</v>
      </c>
      <c r="D91" s="256">
        <v>2193.05</v>
      </c>
      <c r="E91" s="257"/>
    </row>
    <row r="92" s="213" customFormat="1" customHeight="1" spans="1:5">
      <c r="A92" s="254" t="s">
        <v>307</v>
      </c>
      <c r="B92" s="255"/>
      <c r="C92" s="256">
        <v>21670</v>
      </c>
      <c r="D92" s="256">
        <v>21670</v>
      </c>
      <c r="E92" s="257"/>
    </row>
    <row r="93" s="212" customFormat="1" customHeight="1" spans="1:5">
      <c r="A93" s="258" t="s">
        <v>308</v>
      </c>
      <c r="B93" s="259">
        <v>5147</v>
      </c>
      <c r="C93" s="256">
        <v>5147</v>
      </c>
      <c r="D93" s="256">
        <v>5147</v>
      </c>
      <c r="E93" s="257"/>
    </row>
    <row r="94" s="212" customFormat="1" customHeight="1" spans="1:5">
      <c r="A94" s="258" t="s">
        <v>309</v>
      </c>
      <c r="B94" s="259"/>
      <c r="C94" s="256">
        <v>4549</v>
      </c>
      <c r="D94" s="256">
        <v>4549</v>
      </c>
      <c r="E94" s="257"/>
    </row>
    <row r="95" s="212" customFormat="1" customHeight="1" spans="1:5">
      <c r="A95" s="258" t="s">
        <v>310</v>
      </c>
      <c r="B95" s="259">
        <v>600</v>
      </c>
      <c r="C95" s="245">
        <v>2292</v>
      </c>
      <c r="D95" s="245">
        <v>2292</v>
      </c>
      <c r="E95" s="260">
        <v>0</v>
      </c>
    </row>
    <row r="96" s="212" customFormat="1" customHeight="1" spans="1:5">
      <c r="A96" s="261" t="s">
        <v>311</v>
      </c>
      <c r="B96" s="259"/>
      <c r="C96" s="245"/>
      <c r="D96" s="245"/>
      <c r="E96" s="260"/>
    </row>
    <row r="97" s="212" customFormat="1" customHeight="1" spans="1:5">
      <c r="A97" s="261" t="s">
        <v>312</v>
      </c>
      <c r="B97" s="259"/>
      <c r="C97" s="245">
        <v>620</v>
      </c>
      <c r="D97" s="245">
        <v>620</v>
      </c>
      <c r="E97" s="260"/>
    </row>
    <row r="98" s="212" customFormat="1" customHeight="1" spans="1:5">
      <c r="A98" s="258" t="s">
        <v>168</v>
      </c>
      <c r="B98" s="259"/>
      <c r="C98" s="245">
        <v>3119</v>
      </c>
      <c r="D98" s="245">
        <v>3119</v>
      </c>
      <c r="E98" s="260"/>
    </row>
    <row r="99" s="213" customFormat="1" customHeight="1" spans="1:5">
      <c r="A99" s="262" t="s">
        <v>313</v>
      </c>
      <c r="B99" s="255"/>
      <c r="C99" s="241"/>
      <c r="D99" s="241"/>
      <c r="E99" s="262"/>
    </row>
    <row r="100" s="212" customFormat="1" customHeight="1" spans="1:5">
      <c r="A100" s="262" t="s">
        <v>314</v>
      </c>
      <c r="B100" s="263">
        <f>B32+B33</f>
        <v>79399</v>
      </c>
      <c r="C100" s="256">
        <f>C32+C33</f>
        <v>182937.174</v>
      </c>
      <c r="D100" s="256">
        <f>D32+D33</f>
        <v>182937.174</v>
      </c>
      <c r="E100" s="257"/>
    </row>
  </sheetData>
  <mergeCells count="1">
    <mergeCell ref="A2:E2"/>
  </mergeCells>
  <pageMargins left="0.75" right="0.75" top="0.275" bottom="0.156944444444444" header="0.118055555555556" footer="0"/>
  <pageSetup paperSize="9" scale="82" fitToWidth="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topLeftCell="A13" workbookViewId="0">
      <selection activeCell="A9" sqref="$A9:$XFD9"/>
    </sheetView>
  </sheetViews>
  <sheetFormatPr defaultColWidth="9" defaultRowHeight="14.25" outlineLevelCol="5"/>
  <cols>
    <col min="1" max="1" width="31.625" style="181" customWidth="1"/>
    <col min="2" max="4" width="13.375" style="181" customWidth="1"/>
    <col min="5" max="5" width="17.2583333333333" style="184" customWidth="1"/>
    <col min="6" max="16384" width="9" style="181"/>
  </cols>
  <sheetData>
    <row r="1" ht="18.75" spans="1:1">
      <c r="A1" s="185" t="s">
        <v>315</v>
      </c>
    </row>
    <row r="2" s="181" customFormat="1" ht="32.25" customHeight="1" spans="1:5">
      <c r="A2" s="186" t="s">
        <v>316</v>
      </c>
      <c r="B2" s="186"/>
      <c r="C2" s="186"/>
      <c r="D2" s="186"/>
      <c r="E2" s="186"/>
    </row>
    <row r="3" s="181" customFormat="1" ht="18" customHeight="1" spans="5:5">
      <c r="E3" s="187" t="s">
        <v>2</v>
      </c>
    </row>
    <row r="4" s="181" customFormat="1" ht="28.5" customHeight="1" spans="1:5">
      <c r="A4" s="188" t="s">
        <v>216</v>
      </c>
      <c r="B4" s="189" t="s">
        <v>217</v>
      </c>
      <c r="C4" s="190" t="s">
        <v>218</v>
      </c>
      <c r="D4" s="190" t="s">
        <v>219</v>
      </c>
      <c r="E4" s="191" t="s">
        <v>220</v>
      </c>
    </row>
    <row r="5" s="182" customFormat="1" ht="23.1" customHeight="1" spans="1:5">
      <c r="A5" s="192" t="s">
        <v>317</v>
      </c>
      <c r="B5" s="193">
        <v>16018</v>
      </c>
      <c r="C5" s="194">
        <v>21284</v>
      </c>
      <c r="D5" s="194">
        <v>21284</v>
      </c>
      <c r="E5" s="195"/>
    </row>
    <row r="6" s="182" customFormat="1" ht="23.1" customHeight="1" spans="1:5">
      <c r="A6" s="192" t="s">
        <v>318</v>
      </c>
      <c r="B6" s="193">
        <v>0</v>
      </c>
      <c r="C6" s="194"/>
      <c r="D6" s="194"/>
      <c r="E6" s="195"/>
    </row>
    <row r="7" s="182" customFormat="1" ht="23.1" customHeight="1" spans="1:5">
      <c r="A7" s="192" t="s">
        <v>319</v>
      </c>
      <c r="B7" s="193">
        <v>88</v>
      </c>
      <c r="C7" s="194">
        <v>66</v>
      </c>
      <c r="D7" s="194">
        <v>66</v>
      </c>
      <c r="E7" s="195"/>
    </row>
    <row r="8" s="182" customFormat="1" ht="23.1" customHeight="1" spans="1:5">
      <c r="A8" s="192" t="s">
        <v>320</v>
      </c>
      <c r="B8" s="193">
        <v>4969</v>
      </c>
      <c r="C8" s="194">
        <v>7161</v>
      </c>
      <c r="D8" s="194">
        <v>7161</v>
      </c>
      <c r="E8" s="195"/>
    </row>
    <row r="9" s="182" customFormat="1" ht="23.1" customHeight="1" spans="1:5">
      <c r="A9" s="192" t="s">
        <v>321</v>
      </c>
      <c r="B9" s="193">
        <v>13606</v>
      </c>
      <c r="C9" s="194">
        <v>29573</v>
      </c>
      <c r="D9" s="194">
        <v>29573</v>
      </c>
      <c r="E9" s="195"/>
    </row>
    <row r="10" s="183" customFormat="1" ht="23.1" customHeight="1" spans="1:6">
      <c r="A10" s="192" t="s">
        <v>322</v>
      </c>
      <c r="B10" s="193">
        <v>84</v>
      </c>
      <c r="C10" s="194">
        <v>123</v>
      </c>
      <c r="D10" s="194">
        <v>123</v>
      </c>
      <c r="E10" s="195"/>
      <c r="F10" s="182"/>
    </row>
    <row r="11" s="182" customFormat="1" ht="23.1" customHeight="1" spans="1:5">
      <c r="A11" s="192" t="s">
        <v>323</v>
      </c>
      <c r="B11" s="193">
        <v>1421</v>
      </c>
      <c r="C11" s="194">
        <v>4206</v>
      </c>
      <c r="D11" s="194">
        <v>4206</v>
      </c>
      <c r="E11" s="195"/>
    </row>
    <row r="12" s="182" customFormat="1" ht="23.1" customHeight="1" spans="1:5">
      <c r="A12" s="192" t="s">
        <v>324</v>
      </c>
      <c r="B12" s="193">
        <v>9159</v>
      </c>
      <c r="C12" s="194">
        <v>12203</v>
      </c>
      <c r="D12" s="194">
        <v>12203</v>
      </c>
      <c r="E12" s="195"/>
    </row>
    <row r="13" s="181" customFormat="1" ht="23.1" customHeight="1" spans="1:6">
      <c r="A13" s="192" t="s">
        <v>325</v>
      </c>
      <c r="B13" s="193">
        <v>6686</v>
      </c>
      <c r="C13" s="194">
        <v>10072</v>
      </c>
      <c r="D13" s="194">
        <v>10072</v>
      </c>
      <c r="E13" s="195"/>
      <c r="F13" s="182"/>
    </row>
    <row r="14" s="181" customFormat="1" ht="23.1" customHeight="1" spans="1:6">
      <c r="A14" s="192" t="s">
        <v>326</v>
      </c>
      <c r="B14" s="193">
        <v>2</v>
      </c>
      <c r="C14" s="194">
        <v>4712</v>
      </c>
      <c r="D14" s="194">
        <v>4712</v>
      </c>
      <c r="E14" s="195"/>
      <c r="F14" s="182"/>
    </row>
    <row r="15" s="181" customFormat="1" ht="23.1" customHeight="1" spans="1:6">
      <c r="A15" s="192" t="s">
        <v>327</v>
      </c>
      <c r="B15" s="193">
        <v>1764</v>
      </c>
      <c r="C15" s="194">
        <v>19158</v>
      </c>
      <c r="D15" s="194">
        <v>19158</v>
      </c>
      <c r="E15" s="195"/>
      <c r="F15" s="182"/>
    </row>
    <row r="16" s="181" customFormat="1" ht="23.1" customHeight="1" spans="1:6">
      <c r="A16" s="192" t="s">
        <v>328</v>
      </c>
      <c r="B16" s="193">
        <v>14760</v>
      </c>
      <c r="C16" s="194">
        <v>46423</v>
      </c>
      <c r="D16" s="194">
        <v>46423</v>
      </c>
      <c r="E16" s="195"/>
      <c r="F16" s="182"/>
    </row>
    <row r="17" s="181" customFormat="1" ht="23.1" customHeight="1" spans="1:6">
      <c r="A17" s="192" t="s">
        <v>329</v>
      </c>
      <c r="B17" s="193">
        <v>676</v>
      </c>
      <c r="C17" s="194">
        <v>5834</v>
      </c>
      <c r="D17" s="194">
        <v>5834</v>
      </c>
      <c r="E17" s="195"/>
      <c r="F17" s="182"/>
    </row>
    <row r="18" s="181" customFormat="1" ht="23.1" customHeight="1" spans="1:6">
      <c r="A18" s="196" t="s">
        <v>330</v>
      </c>
      <c r="B18" s="193">
        <v>0</v>
      </c>
      <c r="C18" s="194">
        <v>337</v>
      </c>
      <c r="D18" s="194">
        <v>337</v>
      </c>
      <c r="E18" s="195"/>
      <c r="F18" s="182"/>
    </row>
    <row r="19" s="181" customFormat="1" ht="23.1" customHeight="1" spans="1:6">
      <c r="A19" s="196" t="s">
        <v>331</v>
      </c>
      <c r="B19" s="193">
        <v>0</v>
      </c>
      <c r="C19" s="194">
        <v>108</v>
      </c>
      <c r="D19" s="194">
        <v>108</v>
      </c>
      <c r="E19" s="195"/>
      <c r="F19" s="182"/>
    </row>
    <row r="20" s="181" customFormat="1" ht="23.1" customHeight="1" spans="1:6">
      <c r="A20" s="196" t="s">
        <v>332</v>
      </c>
      <c r="B20" s="193">
        <v>0</v>
      </c>
      <c r="C20" s="194"/>
      <c r="D20" s="194"/>
      <c r="E20" s="195"/>
      <c r="F20" s="182"/>
    </row>
    <row r="21" s="181" customFormat="1" ht="23.1" customHeight="1" spans="1:6">
      <c r="A21" s="196" t="s">
        <v>333</v>
      </c>
      <c r="B21" s="193">
        <v>0</v>
      </c>
      <c r="C21" s="194"/>
      <c r="D21" s="194"/>
      <c r="E21" s="195"/>
      <c r="F21" s="182"/>
    </row>
    <row r="22" s="181" customFormat="1" ht="23.1" customHeight="1" spans="1:6">
      <c r="A22" s="196" t="s">
        <v>334</v>
      </c>
      <c r="B22" s="193">
        <v>318</v>
      </c>
      <c r="C22" s="194">
        <v>595</v>
      </c>
      <c r="D22" s="194">
        <v>595</v>
      </c>
      <c r="E22" s="195"/>
      <c r="F22" s="182"/>
    </row>
    <row r="23" s="181" customFormat="1" ht="23.1" customHeight="1" spans="1:6">
      <c r="A23" s="196" t="s">
        <v>335</v>
      </c>
      <c r="B23" s="193">
        <v>2987</v>
      </c>
      <c r="C23" s="194">
        <v>3065</v>
      </c>
      <c r="D23" s="194">
        <v>3065</v>
      </c>
      <c r="E23" s="195"/>
      <c r="F23" s="182"/>
    </row>
    <row r="24" s="181" customFormat="1" ht="23.1" customHeight="1" spans="1:6">
      <c r="A24" s="196" t="s">
        <v>336</v>
      </c>
      <c r="B24" s="193">
        <v>0</v>
      </c>
      <c r="C24" s="194">
        <v>13</v>
      </c>
      <c r="D24" s="194">
        <v>13</v>
      </c>
      <c r="E24" s="195"/>
      <c r="F24" s="182"/>
    </row>
    <row r="25" s="181" customFormat="1" ht="23.1" customHeight="1" spans="1:6">
      <c r="A25" s="196" t="s">
        <v>337</v>
      </c>
      <c r="B25" s="193">
        <v>472</v>
      </c>
      <c r="C25" s="194">
        <v>4575</v>
      </c>
      <c r="D25" s="194">
        <v>4575</v>
      </c>
      <c r="E25" s="195"/>
      <c r="F25" s="182"/>
    </row>
    <row r="26" s="181" customFormat="1" ht="23.1" customHeight="1" spans="1:6">
      <c r="A26" s="197" t="s">
        <v>338</v>
      </c>
      <c r="B26" s="193">
        <v>650</v>
      </c>
      <c r="C26" s="198"/>
      <c r="D26" s="198"/>
      <c r="E26" s="195"/>
      <c r="F26" s="182"/>
    </row>
    <row r="27" s="181" customFormat="1" ht="23.1" customHeight="1" spans="1:6">
      <c r="A27" s="197" t="s">
        <v>339</v>
      </c>
      <c r="B27" s="193">
        <v>2243</v>
      </c>
      <c r="C27" s="194">
        <v>1762</v>
      </c>
      <c r="D27" s="194">
        <v>1762</v>
      </c>
      <c r="E27" s="195"/>
      <c r="F27" s="182"/>
    </row>
    <row r="28" s="181" customFormat="1" ht="15" customHeight="1" spans="1:5">
      <c r="A28" s="199" t="s">
        <v>340</v>
      </c>
      <c r="B28" s="193">
        <v>2796</v>
      </c>
      <c r="C28" s="200">
        <v>3033</v>
      </c>
      <c r="D28" s="200"/>
      <c r="E28" s="199"/>
    </row>
    <row r="29" s="181" customFormat="1" ht="23.1" customHeight="1" spans="1:6">
      <c r="A29" s="197" t="s">
        <v>341</v>
      </c>
      <c r="B29" s="201">
        <v>670</v>
      </c>
      <c r="C29" s="202">
        <v>661</v>
      </c>
      <c r="D29" s="202">
        <v>661</v>
      </c>
      <c r="E29" s="195"/>
      <c r="F29" s="182"/>
    </row>
    <row r="30" s="181" customFormat="1" ht="23.1" customHeight="1" spans="1:6">
      <c r="A30" s="197" t="s">
        <v>342</v>
      </c>
      <c r="B30" s="203"/>
      <c r="C30" s="204"/>
      <c r="D30" s="204"/>
      <c r="E30" s="195"/>
      <c r="F30" s="182"/>
    </row>
    <row r="31" s="181" customFormat="1" ht="23.1" customHeight="1" spans="1:6">
      <c r="A31" s="197" t="s">
        <v>343</v>
      </c>
      <c r="B31" s="205">
        <v>30</v>
      </c>
      <c r="C31" s="204"/>
      <c r="D31" s="204"/>
      <c r="E31" s="195"/>
      <c r="F31" s="182"/>
    </row>
    <row r="32" s="181" customFormat="1" ht="23.1" customHeight="1" spans="1:6">
      <c r="A32" s="206" t="s">
        <v>344</v>
      </c>
      <c r="B32" s="203"/>
      <c r="C32" s="207">
        <v>5003</v>
      </c>
      <c r="D32" s="207"/>
      <c r="E32" s="195"/>
      <c r="F32" s="182"/>
    </row>
    <row r="33" s="181" customFormat="1" ht="23.1" customHeight="1" spans="1:5">
      <c r="A33" s="206" t="s">
        <v>345</v>
      </c>
      <c r="B33" s="206"/>
      <c r="C33" s="200">
        <v>2970</v>
      </c>
      <c r="D33" s="200"/>
      <c r="E33" s="195"/>
    </row>
    <row r="34" s="181" customFormat="1" ht="23.1" customHeight="1" spans="1:5">
      <c r="A34" s="190" t="s">
        <v>346</v>
      </c>
      <c r="B34" s="208">
        <f>SUM(B5:B33)</f>
        <v>79399</v>
      </c>
      <c r="C34" s="208">
        <f>SUM(C5:C33)</f>
        <v>182937</v>
      </c>
      <c r="D34" s="208">
        <f>SUM(D5:D33)</f>
        <v>171931</v>
      </c>
      <c r="E34" s="208"/>
    </row>
  </sheetData>
  <mergeCells count="1">
    <mergeCell ref="A2:E2"/>
  </mergeCells>
  <pageMargins left="0.75" right="0.75" top="1" bottom="1" header="0.5" footer="0.5"/>
  <pageSetup paperSize="9" scale="88" fitToWidth="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workbookViewId="0">
      <selection activeCell="C5" sqref="C5"/>
    </sheetView>
  </sheetViews>
  <sheetFormatPr defaultColWidth="12.1833333333333" defaultRowHeight="15.55" customHeight="1" outlineLevelCol="5"/>
  <cols>
    <col min="1" max="1" width="9.44166666666667" style="163" customWidth="1"/>
    <col min="2" max="2" width="29" style="163" customWidth="1"/>
    <col min="3" max="6" width="19.625" style="164" customWidth="1"/>
    <col min="7" max="256" width="12.1833333333333" style="163" customWidth="1"/>
    <col min="257" max="16378" width="12.1833333333333" style="163"/>
    <col min="16379" max="16384" width="12.1833333333333" style="165"/>
  </cols>
  <sheetData>
    <row r="1" customHeight="1" spans="1:1">
      <c r="A1" s="166" t="s">
        <v>347</v>
      </c>
    </row>
    <row r="2" s="163" customFormat="1" ht="36.75" customHeight="1" spans="1:6">
      <c r="A2" s="167" t="s">
        <v>348</v>
      </c>
      <c r="B2" s="167"/>
      <c r="C2" s="168"/>
      <c r="D2" s="168"/>
      <c r="E2" s="168"/>
      <c r="F2" s="168"/>
    </row>
    <row r="3" s="163" customFormat="1" ht="16.95" customHeight="1" spans="1:6">
      <c r="A3" s="169"/>
      <c r="B3" s="169"/>
      <c r="C3" s="164"/>
      <c r="D3" s="170"/>
      <c r="E3" s="170"/>
      <c r="F3" s="170" t="s">
        <v>349</v>
      </c>
    </row>
    <row r="4" s="163" customFormat="1" ht="16.9" customHeight="1" spans="1:6">
      <c r="A4" s="171" t="s">
        <v>350</v>
      </c>
      <c r="B4" s="171" t="s">
        <v>351</v>
      </c>
      <c r="C4" s="171" t="s">
        <v>217</v>
      </c>
      <c r="D4" s="171"/>
      <c r="E4" s="171" t="s">
        <v>218</v>
      </c>
      <c r="F4" s="171"/>
    </row>
    <row r="5" s="163" customFormat="1" ht="21" customHeight="1" spans="1:6">
      <c r="A5" s="171"/>
      <c r="B5" s="171"/>
      <c r="C5" s="171" t="s">
        <v>6</v>
      </c>
      <c r="D5" s="171" t="s">
        <v>352</v>
      </c>
      <c r="E5" s="171" t="s">
        <v>6</v>
      </c>
      <c r="F5" s="171" t="s">
        <v>352</v>
      </c>
    </row>
    <row r="6" s="163" customFormat="1" ht="16.9" customHeight="1" spans="1:6">
      <c r="A6" s="172"/>
      <c r="B6" s="171" t="s">
        <v>6</v>
      </c>
      <c r="C6" s="173">
        <f t="shared" ref="C6:F6" si="0">SUM(C7,C12,C23,C31,C38,C42,C45,C49,C54,C60,C64,C69,C72)</f>
        <v>71426</v>
      </c>
      <c r="D6" s="173">
        <f t="shared" si="0"/>
        <v>64956</v>
      </c>
      <c r="E6" s="173">
        <f t="shared" si="0"/>
        <v>174901</v>
      </c>
      <c r="F6" s="173">
        <f t="shared" si="0"/>
        <v>88238</v>
      </c>
    </row>
    <row r="7" s="163" customFormat="1" ht="16.9" customHeight="1" spans="1:6">
      <c r="A7" s="174">
        <v>501</v>
      </c>
      <c r="B7" s="175" t="s">
        <v>353</v>
      </c>
      <c r="C7" s="173">
        <v>23459</v>
      </c>
      <c r="D7" s="173">
        <f>SUM(D8:D11)</f>
        <v>23459</v>
      </c>
      <c r="E7" s="173">
        <v>26030</v>
      </c>
      <c r="F7" s="173">
        <f>SUM(F8:F11)</f>
        <v>25807</v>
      </c>
    </row>
    <row r="8" s="163" customFormat="1" ht="16.9" customHeight="1" spans="1:6">
      <c r="A8" s="174">
        <v>50101</v>
      </c>
      <c r="B8" s="176" t="s">
        <v>354</v>
      </c>
      <c r="C8" s="173">
        <v>17199</v>
      </c>
      <c r="D8" s="173">
        <v>17199</v>
      </c>
      <c r="E8" s="173">
        <v>18163</v>
      </c>
      <c r="F8" s="173">
        <v>17943</v>
      </c>
    </row>
    <row r="9" s="163" customFormat="1" ht="16.9" customHeight="1" spans="1:6">
      <c r="A9" s="174">
        <v>50102</v>
      </c>
      <c r="B9" s="176" t="s">
        <v>355</v>
      </c>
      <c r="C9" s="173">
        <v>2846</v>
      </c>
      <c r="D9" s="173">
        <v>2846</v>
      </c>
      <c r="E9" s="173">
        <v>4424</v>
      </c>
      <c r="F9" s="173">
        <v>4421</v>
      </c>
    </row>
    <row r="10" s="163" customFormat="1" ht="16.9" customHeight="1" spans="1:6">
      <c r="A10" s="174">
        <v>50103</v>
      </c>
      <c r="B10" s="176" t="s">
        <v>356</v>
      </c>
      <c r="C10" s="173">
        <v>2139</v>
      </c>
      <c r="D10" s="173">
        <v>2139</v>
      </c>
      <c r="E10" s="173">
        <v>2067</v>
      </c>
      <c r="F10" s="173">
        <v>2067</v>
      </c>
    </row>
    <row r="11" s="163" customFormat="1" ht="16.9" customHeight="1" spans="1:6">
      <c r="A11" s="174">
        <v>50199</v>
      </c>
      <c r="B11" s="176" t="s">
        <v>357</v>
      </c>
      <c r="C11" s="173">
        <v>1275</v>
      </c>
      <c r="D11" s="173">
        <v>1275</v>
      </c>
      <c r="E11" s="173">
        <v>1376</v>
      </c>
      <c r="F11" s="173">
        <v>1376</v>
      </c>
    </row>
    <row r="12" s="163" customFormat="1" ht="16.9" customHeight="1" spans="1:6">
      <c r="A12" s="174">
        <v>502</v>
      </c>
      <c r="B12" s="175" t="s">
        <v>358</v>
      </c>
      <c r="C12" s="173">
        <v>9938</v>
      </c>
      <c r="D12" s="173">
        <f>SUM(D13:D22)</f>
        <v>9938</v>
      </c>
      <c r="E12" s="173">
        <v>13676</v>
      </c>
      <c r="F12" s="173">
        <f>SUM(F13:F22)</f>
        <v>12923</v>
      </c>
    </row>
    <row r="13" s="163" customFormat="1" ht="16.9" customHeight="1" spans="1:6">
      <c r="A13" s="174">
        <v>50201</v>
      </c>
      <c r="B13" s="176" t="s">
        <v>359</v>
      </c>
      <c r="C13" s="173">
        <v>3778</v>
      </c>
      <c r="D13" s="173">
        <v>3778</v>
      </c>
      <c r="E13" s="173">
        <v>3675</v>
      </c>
      <c r="F13" s="173">
        <v>3575</v>
      </c>
    </row>
    <row r="14" s="163" customFormat="1" ht="16.9" customHeight="1" spans="1:6">
      <c r="A14" s="174">
        <v>50202</v>
      </c>
      <c r="B14" s="176" t="s">
        <v>360</v>
      </c>
      <c r="C14" s="173">
        <v>11</v>
      </c>
      <c r="D14" s="173">
        <v>11</v>
      </c>
      <c r="E14" s="173">
        <v>10</v>
      </c>
      <c r="F14" s="173">
        <v>10</v>
      </c>
    </row>
    <row r="15" s="163" customFormat="1" ht="16.9" customHeight="1" spans="1:6">
      <c r="A15" s="174">
        <v>50203</v>
      </c>
      <c r="B15" s="176" t="s">
        <v>361</v>
      </c>
      <c r="C15" s="173">
        <v>78</v>
      </c>
      <c r="D15" s="173">
        <v>78</v>
      </c>
      <c r="E15" s="173">
        <v>49</v>
      </c>
      <c r="F15" s="173">
        <v>39</v>
      </c>
    </row>
    <row r="16" s="163" customFormat="1" ht="16.9" customHeight="1" spans="1:6">
      <c r="A16" s="174">
        <v>50204</v>
      </c>
      <c r="B16" s="176" t="s">
        <v>362</v>
      </c>
      <c r="C16" s="173">
        <v>1</v>
      </c>
      <c r="D16" s="173">
        <v>1</v>
      </c>
      <c r="E16" s="173">
        <v>1</v>
      </c>
      <c r="F16" s="173">
        <v>1</v>
      </c>
    </row>
    <row r="17" s="163" customFormat="1" ht="16.9" customHeight="1" spans="1:6">
      <c r="A17" s="174">
        <v>50205</v>
      </c>
      <c r="B17" s="176" t="s">
        <v>363</v>
      </c>
      <c r="C17" s="173">
        <v>410</v>
      </c>
      <c r="D17" s="173">
        <v>410</v>
      </c>
      <c r="E17" s="173">
        <v>568</v>
      </c>
      <c r="F17" s="173">
        <v>568</v>
      </c>
    </row>
    <row r="18" s="163" customFormat="1" ht="16.9" customHeight="1" spans="1:6">
      <c r="A18" s="174">
        <v>50206</v>
      </c>
      <c r="B18" s="176" t="s">
        <v>364</v>
      </c>
      <c r="C18" s="173">
        <v>772</v>
      </c>
      <c r="D18" s="173">
        <v>772</v>
      </c>
      <c r="E18" s="173">
        <v>93</v>
      </c>
      <c r="F18" s="173">
        <v>93</v>
      </c>
    </row>
    <row r="19" s="163" customFormat="1" ht="16.9" customHeight="1" spans="1:6">
      <c r="A19" s="174">
        <v>50207</v>
      </c>
      <c r="B19" s="176" t="s">
        <v>365</v>
      </c>
      <c r="C19" s="173">
        <v>0</v>
      </c>
      <c r="D19" s="173">
        <v>0</v>
      </c>
      <c r="E19" s="173">
        <v>0</v>
      </c>
      <c r="F19" s="173">
        <v>0</v>
      </c>
    </row>
    <row r="20" s="163" customFormat="1" ht="16.9" customHeight="1" spans="1:6">
      <c r="A20" s="174">
        <v>50208</v>
      </c>
      <c r="B20" s="176" t="s">
        <v>366</v>
      </c>
      <c r="C20" s="173">
        <v>683</v>
      </c>
      <c r="D20" s="173">
        <v>683</v>
      </c>
      <c r="E20" s="173">
        <v>513</v>
      </c>
      <c r="F20" s="173">
        <v>513</v>
      </c>
    </row>
    <row r="21" s="163" customFormat="1" ht="16.9" customHeight="1" spans="1:6">
      <c r="A21" s="174">
        <v>50209</v>
      </c>
      <c r="B21" s="176" t="s">
        <v>367</v>
      </c>
      <c r="C21" s="173">
        <v>1238</v>
      </c>
      <c r="D21" s="173">
        <v>1238</v>
      </c>
      <c r="E21" s="173">
        <v>730</v>
      </c>
      <c r="F21" s="173">
        <v>729</v>
      </c>
    </row>
    <row r="22" s="163" customFormat="1" ht="16.9" customHeight="1" spans="1:6">
      <c r="A22" s="174">
        <v>50299</v>
      </c>
      <c r="B22" s="176" t="s">
        <v>368</v>
      </c>
      <c r="C22" s="173">
        <v>2967</v>
      </c>
      <c r="D22" s="173">
        <v>2967</v>
      </c>
      <c r="E22" s="173">
        <v>8037</v>
      </c>
      <c r="F22" s="173">
        <v>7395</v>
      </c>
    </row>
    <row r="23" s="163" customFormat="1" ht="16.9" customHeight="1" spans="1:6">
      <c r="A23" s="174">
        <v>503</v>
      </c>
      <c r="B23" s="175" t="s">
        <v>369</v>
      </c>
      <c r="C23" s="173">
        <v>1109</v>
      </c>
      <c r="D23" s="173">
        <f>SUM(D24:D30)</f>
        <v>0</v>
      </c>
      <c r="E23" s="173">
        <v>31808</v>
      </c>
      <c r="F23" s="173">
        <f>SUM(F24:F30)</f>
        <v>0</v>
      </c>
    </row>
    <row r="24" s="163" customFormat="1" ht="16.9" customHeight="1" spans="1:6">
      <c r="A24" s="174">
        <v>50301</v>
      </c>
      <c r="B24" s="176" t="s">
        <v>370</v>
      </c>
      <c r="C24" s="173">
        <v>0</v>
      </c>
      <c r="D24" s="173">
        <v>0</v>
      </c>
      <c r="E24" s="173">
        <v>0</v>
      </c>
      <c r="F24" s="173">
        <v>0</v>
      </c>
    </row>
    <row r="25" s="163" customFormat="1" ht="16.9" customHeight="1" spans="1:6">
      <c r="A25" s="174">
        <v>50302</v>
      </c>
      <c r="B25" s="176" t="s">
        <v>371</v>
      </c>
      <c r="C25" s="173">
        <v>513</v>
      </c>
      <c r="D25" s="173">
        <v>0</v>
      </c>
      <c r="E25" s="173">
        <v>18143</v>
      </c>
      <c r="F25" s="173">
        <v>0</v>
      </c>
    </row>
    <row r="26" s="163" customFormat="1" ht="16.9" customHeight="1" spans="1:6">
      <c r="A26" s="174">
        <v>50303</v>
      </c>
      <c r="B26" s="176" t="s">
        <v>372</v>
      </c>
      <c r="C26" s="173">
        <v>0</v>
      </c>
      <c r="D26" s="173">
        <v>0</v>
      </c>
      <c r="E26" s="173">
        <v>0</v>
      </c>
      <c r="F26" s="173">
        <v>0</v>
      </c>
    </row>
    <row r="27" s="163" customFormat="1" ht="16.9" customHeight="1" spans="1:6">
      <c r="A27" s="174">
        <v>50305</v>
      </c>
      <c r="B27" s="176" t="s">
        <v>373</v>
      </c>
      <c r="C27" s="173">
        <v>0</v>
      </c>
      <c r="D27" s="173">
        <v>0</v>
      </c>
      <c r="E27" s="173">
        <v>0</v>
      </c>
      <c r="F27" s="173">
        <v>0</v>
      </c>
    </row>
    <row r="28" s="163" customFormat="1" ht="16.9" customHeight="1" spans="1:6">
      <c r="A28" s="174">
        <v>50306</v>
      </c>
      <c r="B28" s="176" t="s">
        <v>374</v>
      </c>
      <c r="C28" s="173">
        <v>0</v>
      </c>
      <c r="D28" s="173">
        <v>0</v>
      </c>
      <c r="E28" s="173">
        <v>0</v>
      </c>
      <c r="F28" s="173">
        <v>0</v>
      </c>
    </row>
    <row r="29" s="163" customFormat="1" ht="16.9" customHeight="1" spans="1:6">
      <c r="A29" s="174">
        <v>50307</v>
      </c>
      <c r="B29" s="176" t="s">
        <v>375</v>
      </c>
      <c r="C29" s="173">
        <v>0</v>
      </c>
      <c r="D29" s="173">
        <v>0</v>
      </c>
      <c r="E29" s="173">
        <v>0</v>
      </c>
      <c r="F29" s="173">
        <v>0</v>
      </c>
    </row>
    <row r="30" s="163" customFormat="1" ht="16.9" customHeight="1" spans="1:6">
      <c r="A30" s="174">
        <v>50399</v>
      </c>
      <c r="B30" s="176" t="s">
        <v>376</v>
      </c>
      <c r="C30" s="173">
        <v>596</v>
      </c>
      <c r="D30" s="173">
        <v>0</v>
      </c>
      <c r="E30" s="173">
        <v>13665</v>
      </c>
      <c r="F30" s="173">
        <v>0</v>
      </c>
    </row>
    <row r="31" s="163" customFormat="1" ht="16.9" customHeight="1" spans="1:6">
      <c r="A31" s="174">
        <v>504</v>
      </c>
      <c r="B31" s="175" t="s">
        <v>377</v>
      </c>
      <c r="C31" s="173">
        <v>0</v>
      </c>
      <c r="D31" s="173">
        <f>SUM(D32:D37)</f>
        <v>0</v>
      </c>
      <c r="E31" s="173">
        <v>21195</v>
      </c>
      <c r="F31" s="173">
        <f>SUM(F32:F37)</f>
        <v>0</v>
      </c>
    </row>
    <row r="32" s="163" customFormat="1" ht="16.9" customHeight="1" spans="1:6">
      <c r="A32" s="174">
        <v>50401</v>
      </c>
      <c r="B32" s="176" t="s">
        <v>370</v>
      </c>
      <c r="C32" s="173">
        <v>0</v>
      </c>
      <c r="D32" s="173">
        <v>0</v>
      </c>
      <c r="E32" s="173">
        <v>39</v>
      </c>
      <c r="F32" s="173">
        <v>0</v>
      </c>
    </row>
    <row r="33" s="163" customFormat="1" ht="16.9" customHeight="1" spans="1:6">
      <c r="A33" s="174">
        <v>50402</v>
      </c>
      <c r="B33" s="176" t="s">
        <v>371</v>
      </c>
      <c r="C33" s="173">
        <v>0</v>
      </c>
      <c r="D33" s="173">
        <v>0</v>
      </c>
      <c r="E33" s="173">
        <v>11567</v>
      </c>
      <c r="F33" s="173">
        <v>0</v>
      </c>
    </row>
    <row r="34" s="163" customFormat="1" ht="16.9" customHeight="1" spans="1:6">
      <c r="A34" s="174">
        <v>50403</v>
      </c>
      <c r="B34" s="176" t="s">
        <v>372</v>
      </c>
      <c r="C34" s="173">
        <v>0</v>
      </c>
      <c r="D34" s="173">
        <v>0</v>
      </c>
      <c r="E34" s="173">
        <v>0</v>
      </c>
      <c r="F34" s="173">
        <v>0</v>
      </c>
    </row>
    <row r="35" s="163" customFormat="1" ht="16.9" customHeight="1" spans="1:6">
      <c r="A35" s="174">
        <v>50404</v>
      </c>
      <c r="B35" s="176" t="s">
        <v>374</v>
      </c>
      <c r="C35" s="173">
        <v>0</v>
      </c>
      <c r="D35" s="173">
        <v>0</v>
      </c>
      <c r="E35" s="173">
        <v>0</v>
      </c>
      <c r="F35" s="173">
        <v>0</v>
      </c>
    </row>
    <row r="36" s="163" customFormat="1" ht="16.9" customHeight="1" spans="1:6">
      <c r="A36" s="174">
        <v>50405</v>
      </c>
      <c r="B36" s="176" t="s">
        <v>375</v>
      </c>
      <c r="C36" s="173">
        <v>0</v>
      </c>
      <c r="D36" s="173">
        <v>0</v>
      </c>
      <c r="E36" s="173">
        <v>0</v>
      </c>
      <c r="F36" s="173">
        <v>0</v>
      </c>
    </row>
    <row r="37" s="163" customFormat="1" ht="16.9" customHeight="1" spans="1:6">
      <c r="A37" s="174">
        <v>50499</v>
      </c>
      <c r="B37" s="176" t="s">
        <v>376</v>
      </c>
      <c r="C37" s="173">
        <v>0</v>
      </c>
      <c r="D37" s="173">
        <v>0</v>
      </c>
      <c r="E37" s="173">
        <v>9589</v>
      </c>
      <c r="F37" s="173">
        <v>0</v>
      </c>
    </row>
    <row r="38" s="163" customFormat="1" ht="16.9" customHeight="1" spans="1:6">
      <c r="A38" s="174">
        <v>505</v>
      </c>
      <c r="B38" s="175" t="s">
        <v>378</v>
      </c>
      <c r="C38" s="173">
        <v>22704</v>
      </c>
      <c r="D38" s="173">
        <f>SUM(D39:D41)</f>
        <v>22704</v>
      </c>
      <c r="E38" s="173">
        <v>35470</v>
      </c>
      <c r="F38" s="173">
        <f>SUM(F39:F41)</f>
        <v>34085</v>
      </c>
    </row>
    <row r="39" s="163" customFormat="1" ht="16.9" customHeight="1" spans="1:6">
      <c r="A39" s="174">
        <v>50501</v>
      </c>
      <c r="B39" s="176" t="s">
        <v>379</v>
      </c>
      <c r="C39" s="173">
        <v>19382</v>
      </c>
      <c r="D39" s="173">
        <v>19382</v>
      </c>
      <c r="E39" s="173">
        <v>28457</v>
      </c>
      <c r="F39" s="173">
        <v>28457</v>
      </c>
    </row>
    <row r="40" s="163" customFormat="1" ht="16.9" customHeight="1" spans="1:6">
      <c r="A40" s="174">
        <v>50502</v>
      </c>
      <c r="B40" s="176" t="s">
        <v>380</v>
      </c>
      <c r="C40" s="173">
        <v>3322</v>
      </c>
      <c r="D40" s="173">
        <v>3322</v>
      </c>
      <c r="E40" s="173">
        <v>7013</v>
      </c>
      <c r="F40" s="173">
        <v>5628</v>
      </c>
    </row>
    <row r="41" s="163" customFormat="1" ht="16.9" customHeight="1" spans="1:6">
      <c r="A41" s="174">
        <v>50599</v>
      </c>
      <c r="B41" s="176" t="s">
        <v>381</v>
      </c>
      <c r="C41" s="173">
        <v>0</v>
      </c>
      <c r="D41" s="173">
        <v>0</v>
      </c>
      <c r="E41" s="173">
        <v>0</v>
      </c>
      <c r="F41" s="173">
        <v>0</v>
      </c>
    </row>
    <row r="42" s="163" customFormat="1" ht="16.9" customHeight="1" spans="1:6">
      <c r="A42" s="174">
        <v>506</v>
      </c>
      <c r="B42" s="175" t="s">
        <v>382</v>
      </c>
      <c r="C42" s="173">
        <v>0</v>
      </c>
      <c r="D42" s="173">
        <f>SUM(D43:D44)</f>
        <v>0</v>
      </c>
      <c r="E42" s="173">
        <v>7366</v>
      </c>
      <c r="F42" s="173">
        <f>SUM(F43:F44)</f>
        <v>0</v>
      </c>
    </row>
    <row r="43" s="163" customFormat="1" ht="16.9" customHeight="1" spans="1:6">
      <c r="A43" s="174">
        <v>50601</v>
      </c>
      <c r="B43" s="176" t="s">
        <v>383</v>
      </c>
      <c r="C43" s="173">
        <v>0</v>
      </c>
      <c r="D43" s="173">
        <v>0</v>
      </c>
      <c r="E43" s="173">
        <v>0</v>
      </c>
      <c r="F43" s="173">
        <v>0</v>
      </c>
    </row>
    <row r="44" s="163" customFormat="1" ht="16.9" customHeight="1" spans="1:6">
      <c r="A44" s="174">
        <v>50602</v>
      </c>
      <c r="B44" s="176" t="s">
        <v>384</v>
      </c>
      <c r="C44" s="173">
        <v>0</v>
      </c>
      <c r="D44" s="173">
        <v>0</v>
      </c>
      <c r="E44" s="173">
        <v>7366</v>
      </c>
      <c r="F44" s="173">
        <v>0</v>
      </c>
    </row>
    <row r="45" s="163" customFormat="1" ht="16.9" customHeight="1" spans="1:6">
      <c r="A45" s="174">
        <v>507</v>
      </c>
      <c r="B45" s="175" t="s">
        <v>385</v>
      </c>
      <c r="C45" s="173">
        <v>0</v>
      </c>
      <c r="D45" s="173">
        <f>SUM(D46:D48)</f>
        <v>0</v>
      </c>
      <c r="E45" s="173">
        <v>186</v>
      </c>
      <c r="F45" s="173">
        <f>SUM(F46:F48)</f>
        <v>0</v>
      </c>
    </row>
    <row r="46" s="163" customFormat="1" ht="16.9" customHeight="1" spans="1:6">
      <c r="A46" s="174">
        <v>50701</v>
      </c>
      <c r="B46" s="176" t="s">
        <v>386</v>
      </c>
      <c r="C46" s="173">
        <v>0</v>
      </c>
      <c r="D46" s="173">
        <v>0</v>
      </c>
      <c r="E46" s="173">
        <v>0</v>
      </c>
      <c r="F46" s="173">
        <v>0</v>
      </c>
    </row>
    <row r="47" s="163" customFormat="1" ht="16.9" customHeight="1" spans="1:6">
      <c r="A47" s="174">
        <v>50702</v>
      </c>
      <c r="B47" s="176" t="s">
        <v>387</v>
      </c>
      <c r="C47" s="173">
        <v>0</v>
      </c>
      <c r="D47" s="173">
        <v>0</v>
      </c>
      <c r="E47" s="173">
        <v>27</v>
      </c>
      <c r="F47" s="173">
        <v>0</v>
      </c>
    </row>
    <row r="48" s="163" customFormat="1" ht="16.9" customHeight="1" spans="1:6">
      <c r="A48" s="174">
        <v>50799</v>
      </c>
      <c r="B48" s="176" t="s">
        <v>388</v>
      </c>
      <c r="C48" s="173">
        <v>0</v>
      </c>
      <c r="D48" s="173">
        <v>0</v>
      </c>
      <c r="E48" s="173">
        <v>159</v>
      </c>
      <c r="F48" s="173">
        <v>0</v>
      </c>
    </row>
    <row r="49" s="163" customFormat="1" ht="16.9" customHeight="1" spans="1:6">
      <c r="A49" s="174">
        <v>508</v>
      </c>
      <c r="B49" s="175" t="s">
        <v>389</v>
      </c>
      <c r="C49" s="173">
        <v>0</v>
      </c>
      <c r="D49" s="173">
        <f>SUM(D50:D53)</f>
        <v>0</v>
      </c>
      <c r="E49" s="173">
        <v>0</v>
      </c>
      <c r="F49" s="173">
        <f>SUM(F50:F53)</f>
        <v>0</v>
      </c>
    </row>
    <row r="50" s="163" customFormat="1" ht="17" customHeight="1" spans="1:6">
      <c r="A50" s="174">
        <v>50803</v>
      </c>
      <c r="B50" s="176" t="s">
        <v>390</v>
      </c>
      <c r="C50" s="173">
        <v>0</v>
      </c>
      <c r="D50" s="173">
        <v>0</v>
      </c>
      <c r="E50" s="173">
        <v>0</v>
      </c>
      <c r="F50" s="173">
        <v>0</v>
      </c>
    </row>
    <row r="51" s="163" customFormat="1" ht="17" customHeight="1" spans="1:6">
      <c r="A51" s="174">
        <v>50804</v>
      </c>
      <c r="B51" s="176" t="s">
        <v>391</v>
      </c>
      <c r="C51" s="173">
        <v>0</v>
      </c>
      <c r="D51" s="173">
        <v>0</v>
      </c>
      <c r="E51" s="173">
        <v>0</v>
      </c>
      <c r="F51" s="173">
        <v>0</v>
      </c>
    </row>
    <row r="52" s="163" customFormat="1" ht="17" customHeight="1" spans="1:6">
      <c r="A52" s="174">
        <v>50805</v>
      </c>
      <c r="B52" s="176" t="s">
        <v>392</v>
      </c>
      <c r="C52" s="173">
        <v>0</v>
      </c>
      <c r="D52" s="173">
        <v>0</v>
      </c>
      <c r="E52" s="173">
        <v>0</v>
      </c>
      <c r="F52" s="173">
        <v>0</v>
      </c>
    </row>
    <row r="53" s="163" customFormat="1" ht="17" customHeight="1" spans="1:6">
      <c r="A53" s="174">
        <v>50899</v>
      </c>
      <c r="B53" s="176" t="s">
        <v>393</v>
      </c>
      <c r="C53" s="173">
        <v>0</v>
      </c>
      <c r="D53" s="173">
        <v>0</v>
      </c>
      <c r="E53" s="173">
        <v>0</v>
      </c>
      <c r="F53" s="173">
        <v>0</v>
      </c>
    </row>
    <row r="54" s="163" customFormat="1" ht="17" customHeight="1" spans="1:6">
      <c r="A54" s="174">
        <v>509</v>
      </c>
      <c r="B54" s="175" t="s">
        <v>394</v>
      </c>
      <c r="C54" s="173">
        <v>8855</v>
      </c>
      <c r="D54" s="173">
        <f>SUM(D55:D59)</f>
        <v>8855</v>
      </c>
      <c r="E54" s="173">
        <v>16032</v>
      </c>
      <c r="F54" s="173">
        <f>SUM(F55:F59)</f>
        <v>15423</v>
      </c>
    </row>
    <row r="55" s="163" customFormat="1" ht="17" customHeight="1" spans="1:6">
      <c r="A55" s="174">
        <v>50901</v>
      </c>
      <c r="B55" s="176" t="s">
        <v>395</v>
      </c>
      <c r="C55" s="173">
        <v>7723</v>
      </c>
      <c r="D55" s="173">
        <v>7723</v>
      </c>
      <c r="E55" s="173">
        <v>9647</v>
      </c>
      <c r="F55" s="173">
        <v>9154</v>
      </c>
    </row>
    <row r="56" s="163" customFormat="1" ht="17" customHeight="1" spans="1:6">
      <c r="A56" s="174">
        <v>50902</v>
      </c>
      <c r="B56" s="176" t="s">
        <v>396</v>
      </c>
      <c r="C56" s="173">
        <v>185</v>
      </c>
      <c r="D56" s="173">
        <v>185</v>
      </c>
      <c r="E56" s="173">
        <v>2806</v>
      </c>
      <c r="F56" s="173">
        <v>2806</v>
      </c>
    </row>
    <row r="57" s="163" customFormat="1" ht="17" customHeight="1" spans="1:6">
      <c r="A57" s="174">
        <v>50903</v>
      </c>
      <c r="B57" s="176" t="s">
        <v>397</v>
      </c>
      <c r="C57" s="173">
        <v>0</v>
      </c>
      <c r="D57" s="173">
        <v>0</v>
      </c>
      <c r="E57" s="173">
        <v>136</v>
      </c>
      <c r="F57" s="173">
        <v>136</v>
      </c>
    </row>
    <row r="58" s="163" customFormat="1" ht="17" customHeight="1" spans="1:6">
      <c r="A58" s="174">
        <v>50905</v>
      </c>
      <c r="B58" s="176" t="s">
        <v>398</v>
      </c>
      <c r="C58" s="173">
        <v>266</v>
      </c>
      <c r="D58" s="173">
        <v>266</v>
      </c>
      <c r="E58" s="173">
        <v>805</v>
      </c>
      <c r="F58" s="173">
        <v>790</v>
      </c>
    </row>
    <row r="59" s="163" customFormat="1" ht="17" customHeight="1" spans="1:6">
      <c r="A59" s="174">
        <v>50999</v>
      </c>
      <c r="B59" s="176" t="s">
        <v>399</v>
      </c>
      <c r="C59" s="173">
        <v>681</v>
      </c>
      <c r="D59" s="173">
        <v>681</v>
      </c>
      <c r="E59" s="173">
        <v>2638</v>
      </c>
      <c r="F59" s="173">
        <v>2537</v>
      </c>
    </row>
    <row r="60" s="163" customFormat="1" ht="17" customHeight="1" spans="1:6">
      <c r="A60" s="174">
        <v>510</v>
      </c>
      <c r="B60" s="175" t="s">
        <v>400</v>
      </c>
      <c r="C60" s="173">
        <v>0</v>
      </c>
      <c r="D60" s="173">
        <f>SUM(D61:D63)</f>
        <v>0</v>
      </c>
      <c r="E60" s="173">
        <v>922</v>
      </c>
      <c r="F60" s="173">
        <f>SUM(F61:F63)</f>
        <v>0</v>
      </c>
    </row>
    <row r="61" s="163" customFormat="1" ht="17" customHeight="1" spans="1:6">
      <c r="A61" s="174">
        <v>51002</v>
      </c>
      <c r="B61" s="176" t="s">
        <v>401</v>
      </c>
      <c r="C61" s="173">
        <v>0</v>
      </c>
      <c r="D61" s="173">
        <v>0</v>
      </c>
      <c r="E61" s="173">
        <v>922</v>
      </c>
      <c r="F61" s="173">
        <v>0</v>
      </c>
    </row>
    <row r="62" s="163" customFormat="1" ht="17" customHeight="1" spans="1:6">
      <c r="A62" s="174">
        <v>51003</v>
      </c>
      <c r="B62" s="176" t="s">
        <v>402</v>
      </c>
      <c r="C62" s="177">
        <v>0</v>
      </c>
      <c r="D62" s="173">
        <v>0</v>
      </c>
      <c r="E62" s="173">
        <v>0</v>
      </c>
      <c r="F62" s="173">
        <v>0</v>
      </c>
    </row>
    <row r="63" s="163" customFormat="1" ht="17" customHeight="1" spans="1:6">
      <c r="A63" s="174">
        <v>51004</v>
      </c>
      <c r="B63" s="178" t="s">
        <v>403</v>
      </c>
      <c r="C63" s="173">
        <v>0</v>
      </c>
      <c r="D63" s="179">
        <v>0</v>
      </c>
      <c r="E63" s="173">
        <v>0</v>
      </c>
      <c r="F63" s="173">
        <v>0</v>
      </c>
    </row>
    <row r="64" s="163" customFormat="1" ht="17" customHeight="1" spans="1:6">
      <c r="A64" s="174">
        <v>511</v>
      </c>
      <c r="B64" s="175" t="s">
        <v>404</v>
      </c>
      <c r="C64" s="180">
        <v>670</v>
      </c>
      <c r="D64" s="173">
        <f>SUM(D65:D68)</f>
        <v>0</v>
      </c>
      <c r="E64" s="173">
        <v>661</v>
      </c>
      <c r="F64" s="173">
        <f>SUM(F65:F68)</f>
        <v>0</v>
      </c>
    </row>
    <row r="65" s="163" customFormat="1" ht="17" customHeight="1" spans="1:6">
      <c r="A65" s="174">
        <v>51101</v>
      </c>
      <c r="B65" s="176" t="s">
        <v>405</v>
      </c>
      <c r="C65" s="173">
        <v>670</v>
      </c>
      <c r="D65" s="173">
        <v>0</v>
      </c>
      <c r="E65" s="173">
        <v>661</v>
      </c>
      <c r="F65" s="173">
        <v>0</v>
      </c>
    </row>
    <row r="66" s="163" customFormat="1" ht="17" customHeight="1" spans="1:6">
      <c r="A66" s="174">
        <v>51102</v>
      </c>
      <c r="B66" s="176" t="s">
        <v>406</v>
      </c>
      <c r="C66" s="173">
        <v>0</v>
      </c>
      <c r="D66" s="173">
        <v>0</v>
      </c>
      <c r="E66" s="173">
        <v>0</v>
      </c>
      <c r="F66" s="173">
        <v>0</v>
      </c>
    </row>
    <row r="67" s="163" customFormat="1" ht="17" customHeight="1" spans="1:6">
      <c r="A67" s="174">
        <v>51103</v>
      </c>
      <c r="B67" s="176" t="s">
        <v>407</v>
      </c>
      <c r="C67" s="173">
        <v>0</v>
      </c>
      <c r="D67" s="173">
        <v>0</v>
      </c>
      <c r="E67" s="173">
        <v>0</v>
      </c>
      <c r="F67" s="173">
        <v>0</v>
      </c>
    </row>
    <row r="68" s="163" customFormat="1" ht="17" customHeight="1" spans="1:6">
      <c r="A68" s="174">
        <v>51104</v>
      </c>
      <c r="B68" s="176" t="s">
        <v>408</v>
      </c>
      <c r="C68" s="173">
        <v>0</v>
      </c>
      <c r="D68" s="173">
        <v>0</v>
      </c>
      <c r="E68" s="173">
        <v>0</v>
      </c>
      <c r="F68" s="173">
        <v>0</v>
      </c>
    </row>
    <row r="69" s="163" customFormat="1" ht="17" customHeight="1" spans="1:6">
      <c r="A69" s="174">
        <v>514</v>
      </c>
      <c r="B69" s="175" t="s">
        <v>409</v>
      </c>
      <c r="C69" s="173">
        <v>650</v>
      </c>
      <c r="D69" s="173">
        <f>SUM(D70:D71)</f>
        <v>0</v>
      </c>
      <c r="E69" s="173">
        <v>0</v>
      </c>
      <c r="F69" s="173">
        <f>SUM(F70:F71)</f>
        <v>0</v>
      </c>
    </row>
    <row r="70" s="163" customFormat="1" ht="17" customHeight="1" spans="1:6">
      <c r="A70" s="174">
        <v>51401</v>
      </c>
      <c r="B70" s="176" t="s">
        <v>410</v>
      </c>
      <c r="C70" s="173">
        <v>650</v>
      </c>
      <c r="D70" s="173">
        <v>0</v>
      </c>
      <c r="E70" s="173">
        <v>0</v>
      </c>
      <c r="F70" s="173">
        <v>0</v>
      </c>
    </row>
    <row r="71" s="163" customFormat="1" ht="17" customHeight="1" spans="1:6">
      <c r="A71" s="174">
        <v>51402</v>
      </c>
      <c r="B71" s="176" t="s">
        <v>411</v>
      </c>
      <c r="C71" s="173">
        <v>0</v>
      </c>
      <c r="D71" s="173">
        <v>0</v>
      </c>
      <c r="E71" s="173">
        <v>0</v>
      </c>
      <c r="F71" s="173">
        <v>0</v>
      </c>
    </row>
    <row r="72" s="163" customFormat="1" ht="17" customHeight="1" spans="1:6">
      <c r="A72" s="174">
        <v>599</v>
      </c>
      <c r="B72" s="175" t="s">
        <v>412</v>
      </c>
      <c r="C72" s="173">
        <v>4041</v>
      </c>
      <c r="D72" s="173">
        <f>SUM(D73:D77)</f>
        <v>0</v>
      </c>
      <c r="E72" s="173">
        <v>21555</v>
      </c>
      <c r="F72" s="173">
        <f>SUM(F73:F77)</f>
        <v>0</v>
      </c>
    </row>
    <row r="73" s="163" customFormat="1" ht="17" customHeight="1" spans="1:6">
      <c r="A73" s="174">
        <v>59907</v>
      </c>
      <c r="B73" s="176" t="s">
        <v>413</v>
      </c>
      <c r="C73" s="173">
        <v>0</v>
      </c>
      <c r="D73" s="173">
        <v>0</v>
      </c>
      <c r="E73" s="173">
        <v>0</v>
      </c>
      <c r="F73" s="173">
        <v>0</v>
      </c>
    </row>
    <row r="74" s="163" customFormat="1" ht="17" customHeight="1" spans="1:6">
      <c r="A74" s="174">
        <v>59908</v>
      </c>
      <c r="B74" s="176" t="s">
        <v>414</v>
      </c>
      <c r="C74" s="173">
        <v>0</v>
      </c>
      <c r="D74" s="173">
        <v>0</v>
      </c>
      <c r="E74" s="173">
        <v>0</v>
      </c>
      <c r="F74" s="173">
        <v>0</v>
      </c>
    </row>
    <row r="75" s="163" customFormat="1" ht="17" customHeight="1" spans="1:6">
      <c r="A75" s="174">
        <v>59909</v>
      </c>
      <c r="B75" s="176" t="s">
        <v>415</v>
      </c>
      <c r="C75" s="173">
        <v>0</v>
      </c>
      <c r="D75" s="173">
        <v>0</v>
      </c>
      <c r="E75" s="173">
        <v>0</v>
      </c>
      <c r="F75" s="173">
        <v>0</v>
      </c>
    </row>
    <row r="76" s="163" customFormat="1" ht="17" customHeight="1" spans="1:6">
      <c r="A76" s="174">
        <v>59910</v>
      </c>
      <c r="B76" s="176" t="s">
        <v>416</v>
      </c>
      <c r="C76" s="173">
        <v>0</v>
      </c>
      <c r="D76" s="173">
        <v>0</v>
      </c>
      <c r="E76" s="173">
        <v>0</v>
      </c>
      <c r="F76" s="173">
        <v>0</v>
      </c>
    </row>
    <row r="77" s="163" customFormat="1" ht="17" customHeight="1" spans="1:6">
      <c r="A77" s="174">
        <v>59999</v>
      </c>
      <c r="B77" s="176" t="s">
        <v>417</v>
      </c>
      <c r="C77" s="173">
        <v>4041</v>
      </c>
      <c r="D77" s="173">
        <v>0</v>
      </c>
      <c r="E77" s="173">
        <v>21555</v>
      </c>
      <c r="F77" s="173">
        <v>0</v>
      </c>
    </row>
  </sheetData>
  <mergeCells count="5">
    <mergeCell ref="A2:F2"/>
    <mergeCell ref="C4:D4"/>
    <mergeCell ref="E4:F4"/>
    <mergeCell ref="A4:A5"/>
    <mergeCell ref="B4:B5"/>
  </mergeCells>
  <pageMargins left="0.75" right="0.75" top="1" bottom="1" header="0.5" footer="0.5"/>
  <pageSetup paperSize="9" scale="7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B22" workbookViewId="0">
      <selection activeCell="I35" sqref="I28 I35"/>
    </sheetView>
  </sheetViews>
  <sheetFormatPr defaultColWidth="6.875" defaultRowHeight="15.95" customHeight="1"/>
  <cols>
    <col min="1" max="1" width="11.625" style="125" hidden="1" customWidth="1"/>
    <col min="2" max="2" width="26.2583333333333" style="128" customWidth="1"/>
    <col min="3" max="3" width="8.5" style="125" customWidth="1"/>
    <col min="4" max="4" width="10.375" style="125" customWidth="1"/>
    <col min="5" max="5" width="7.125" style="125" customWidth="1"/>
    <col min="6" max="6" width="23.7583333333333" style="125" customWidth="1"/>
    <col min="7" max="7" width="9.375" style="125" customWidth="1"/>
    <col min="8" max="8" width="10.625" style="125" customWidth="1"/>
    <col min="9" max="9" width="12.125" style="129" customWidth="1"/>
    <col min="10" max="16384" width="6.875" style="125"/>
  </cols>
  <sheetData>
    <row r="1" customHeight="1" spans="2:2">
      <c r="B1" s="130" t="s">
        <v>418</v>
      </c>
    </row>
    <row r="2" s="125" customFormat="1" ht="30.75" customHeight="1" spans="2:9">
      <c r="B2" s="131" t="s">
        <v>419</v>
      </c>
      <c r="C2" s="131"/>
      <c r="D2" s="131"/>
      <c r="E2" s="131"/>
      <c r="F2" s="131"/>
      <c r="G2" s="131"/>
      <c r="H2" s="131"/>
      <c r="I2" s="131"/>
    </row>
    <row r="3" s="126" customFormat="1" ht="15.75" customHeight="1" spans="2:9">
      <c r="B3" s="132"/>
      <c r="H3" s="133" t="s">
        <v>2</v>
      </c>
      <c r="I3" s="133"/>
    </row>
    <row r="4" s="126" customFormat="1" ht="22.5" customHeight="1" spans="2:9">
      <c r="B4" s="134" t="s">
        <v>216</v>
      </c>
      <c r="C4" s="135" t="s">
        <v>217</v>
      </c>
      <c r="D4" s="135" t="s">
        <v>218</v>
      </c>
      <c r="E4" s="135" t="s">
        <v>219</v>
      </c>
      <c r="F4" s="136" t="s">
        <v>216</v>
      </c>
      <c r="G4" s="135" t="s">
        <v>217</v>
      </c>
      <c r="H4" s="135" t="s">
        <v>218</v>
      </c>
      <c r="I4" s="135" t="s">
        <v>219</v>
      </c>
    </row>
    <row r="5" s="126" customFormat="1" ht="18.75" customHeight="1" spans="1:9">
      <c r="A5" s="137">
        <v>10301</v>
      </c>
      <c r="B5" s="138" t="s">
        <v>420</v>
      </c>
      <c r="C5" s="135">
        <f>SUM(C6:C21)</f>
        <v>8000</v>
      </c>
      <c r="D5" s="135">
        <v>8000</v>
      </c>
      <c r="E5" s="135">
        <v>5660</v>
      </c>
      <c r="F5" s="139" t="s">
        <v>421</v>
      </c>
      <c r="G5" s="140"/>
      <c r="H5" s="141"/>
      <c r="I5" s="141"/>
    </row>
    <row r="6" s="126" customFormat="1" ht="18.75" customHeight="1" spans="1:9">
      <c r="A6" s="137">
        <v>1030102</v>
      </c>
      <c r="B6" s="142" t="s">
        <v>422</v>
      </c>
      <c r="C6" s="135"/>
      <c r="D6" s="135"/>
      <c r="E6" s="135"/>
      <c r="F6" s="143" t="s">
        <v>423</v>
      </c>
      <c r="G6" s="140"/>
      <c r="H6" s="141">
        <v>1</v>
      </c>
      <c r="I6" s="141">
        <v>1</v>
      </c>
    </row>
    <row r="7" s="126" customFormat="1" ht="18.75" customHeight="1" spans="1:9">
      <c r="A7" s="137">
        <v>1030110</v>
      </c>
      <c r="B7" s="142" t="s">
        <v>424</v>
      </c>
      <c r="C7" s="135"/>
      <c r="D7" s="135"/>
      <c r="E7" s="135"/>
      <c r="F7" s="143" t="s">
        <v>425</v>
      </c>
      <c r="G7" s="140"/>
      <c r="H7" s="141"/>
      <c r="I7" s="141"/>
    </row>
    <row r="8" s="126" customFormat="1" ht="18.75" customHeight="1" spans="1:9">
      <c r="A8" s="137">
        <v>1030115</v>
      </c>
      <c r="B8" s="142" t="s">
        <v>426</v>
      </c>
      <c r="C8" s="135"/>
      <c r="D8" s="135"/>
      <c r="E8" s="135"/>
      <c r="F8" s="143" t="s">
        <v>427</v>
      </c>
      <c r="G8" s="144">
        <f t="shared" ref="G8:I8" si="0">SUM(G9:G11)</f>
        <v>6427</v>
      </c>
      <c r="H8" s="144">
        <f t="shared" si="0"/>
        <v>4087</v>
      </c>
      <c r="I8" s="144">
        <f t="shared" si="0"/>
        <v>1891</v>
      </c>
    </row>
    <row r="9" s="126" customFormat="1" ht="26.25" customHeight="1" spans="1:9">
      <c r="A9" s="137">
        <v>1030129</v>
      </c>
      <c r="B9" s="142" t="s">
        <v>428</v>
      </c>
      <c r="C9" s="135"/>
      <c r="D9" s="135"/>
      <c r="E9" s="135"/>
      <c r="F9" s="143" t="s">
        <v>429</v>
      </c>
      <c r="G9" s="140">
        <v>6427</v>
      </c>
      <c r="H9" s="145">
        <v>4087</v>
      </c>
      <c r="I9" s="161">
        <v>1891</v>
      </c>
    </row>
    <row r="10" s="126" customFormat="1" ht="26.25" customHeight="1" spans="1:9">
      <c r="A10" s="137">
        <v>1030146</v>
      </c>
      <c r="B10" s="142" t="s">
        <v>430</v>
      </c>
      <c r="C10" s="135"/>
      <c r="D10" s="135"/>
      <c r="E10" s="135"/>
      <c r="F10" s="146" t="s">
        <v>431</v>
      </c>
      <c r="G10" s="140"/>
      <c r="H10" s="141"/>
      <c r="I10" s="141"/>
    </row>
    <row r="11" s="126" customFormat="1" ht="26.25" customHeight="1" spans="1:9">
      <c r="A11" s="137">
        <v>1030147</v>
      </c>
      <c r="B11" s="142" t="s">
        <v>432</v>
      </c>
      <c r="C11" s="135"/>
      <c r="D11" s="135"/>
      <c r="E11" s="135"/>
      <c r="F11" s="146" t="s">
        <v>433</v>
      </c>
      <c r="G11" s="140"/>
      <c r="H11" s="141"/>
      <c r="I11" s="141"/>
    </row>
    <row r="12" s="126" customFormat="1" ht="20.25" customHeight="1" spans="1:9">
      <c r="A12" s="137">
        <v>1030148</v>
      </c>
      <c r="B12" s="142" t="s">
        <v>434</v>
      </c>
      <c r="C12" s="135">
        <v>8000</v>
      </c>
      <c r="D12" s="135">
        <v>8000</v>
      </c>
      <c r="E12" s="135">
        <v>5660</v>
      </c>
      <c r="F12" s="143" t="s">
        <v>435</v>
      </c>
      <c r="G12" s="140"/>
      <c r="H12" s="141">
        <v>700</v>
      </c>
      <c r="I12" s="141">
        <v>700</v>
      </c>
    </row>
    <row r="13" s="126" customFormat="1" ht="20.25" customHeight="1" spans="1:9">
      <c r="A13" s="137">
        <v>1030150</v>
      </c>
      <c r="B13" s="142" t="s">
        <v>436</v>
      </c>
      <c r="C13" s="135"/>
      <c r="D13" s="135"/>
      <c r="E13" s="135"/>
      <c r="F13" s="146" t="s">
        <v>437</v>
      </c>
      <c r="G13" s="140"/>
      <c r="H13" s="141"/>
      <c r="I13" s="141"/>
    </row>
    <row r="14" s="126" customFormat="1" ht="27.75" customHeight="1" spans="1:9">
      <c r="A14" s="137">
        <v>1030155</v>
      </c>
      <c r="B14" s="142" t="s">
        <v>438</v>
      </c>
      <c r="C14" s="147"/>
      <c r="D14" s="147"/>
      <c r="E14" s="147"/>
      <c r="F14" s="146" t="s">
        <v>439</v>
      </c>
      <c r="G14" s="140"/>
      <c r="H14" s="148"/>
      <c r="I14" s="162"/>
    </row>
    <row r="15" s="127" customFormat="1" ht="20.25" customHeight="1" spans="1:9">
      <c r="A15" s="137">
        <v>1030156</v>
      </c>
      <c r="B15" s="142" t="s">
        <v>440</v>
      </c>
      <c r="C15" s="147"/>
      <c r="D15" s="147"/>
      <c r="E15" s="147"/>
      <c r="F15" s="146" t="s">
        <v>441</v>
      </c>
      <c r="G15" s="140"/>
      <c r="H15" s="148"/>
      <c r="I15" s="161"/>
    </row>
    <row r="16" s="126" customFormat="1" ht="20.25" customHeight="1" spans="1:9">
      <c r="A16" s="137">
        <v>1030157</v>
      </c>
      <c r="B16" s="142" t="s">
        <v>442</v>
      </c>
      <c r="C16" s="147"/>
      <c r="D16" s="147"/>
      <c r="E16" s="147"/>
      <c r="F16" s="146" t="s">
        <v>443</v>
      </c>
      <c r="G16" s="144">
        <f t="shared" ref="G16:I16" si="1">SUM(G17:G25)</f>
        <v>0</v>
      </c>
      <c r="H16" s="144">
        <f t="shared" si="1"/>
        <v>541</v>
      </c>
      <c r="I16" s="144">
        <f t="shared" si="1"/>
        <v>541</v>
      </c>
    </row>
    <row r="17" s="126" customFormat="1" ht="26.25" customHeight="1" spans="1:9">
      <c r="A17" s="137">
        <v>1030158</v>
      </c>
      <c r="B17" s="142" t="s">
        <v>444</v>
      </c>
      <c r="C17" s="147"/>
      <c r="D17" s="147"/>
      <c r="E17" s="147"/>
      <c r="F17" s="146" t="s">
        <v>445</v>
      </c>
      <c r="G17" s="140"/>
      <c r="H17" s="148"/>
      <c r="I17" s="162"/>
    </row>
    <row r="18" s="126" customFormat="1" ht="26.25" customHeight="1" spans="1:9">
      <c r="A18" s="137">
        <v>1030159</v>
      </c>
      <c r="B18" s="142" t="s">
        <v>446</v>
      </c>
      <c r="C18" s="147"/>
      <c r="D18" s="147"/>
      <c r="E18" s="147"/>
      <c r="F18" s="146" t="s">
        <v>447</v>
      </c>
      <c r="G18" s="140"/>
      <c r="H18" s="148"/>
      <c r="I18" s="162"/>
    </row>
    <row r="19" s="126" customFormat="1" ht="26.25" customHeight="1" spans="1:9">
      <c r="A19" s="137">
        <v>1030178</v>
      </c>
      <c r="B19" s="142" t="s">
        <v>448</v>
      </c>
      <c r="C19" s="147"/>
      <c r="D19" s="147"/>
      <c r="E19" s="147"/>
      <c r="F19" s="146" t="s">
        <v>449</v>
      </c>
      <c r="G19" s="140"/>
      <c r="H19" s="148">
        <v>43</v>
      </c>
      <c r="I19" s="161">
        <v>43</v>
      </c>
    </row>
    <row r="20" s="126" customFormat="1" ht="26.25" customHeight="1" spans="1:9">
      <c r="A20" s="137">
        <v>1030180</v>
      </c>
      <c r="B20" s="142" t="s">
        <v>450</v>
      </c>
      <c r="C20" s="147"/>
      <c r="D20" s="147"/>
      <c r="E20" s="147"/>
      <c r="F20" s="146" t="s">
        <v>451</v>
      </c>
      <c r="G20" s="140"/>
      <c r="H20" s="148">
        <v>415</v>
      </c>
      <c r="I20" s="161">
        <v>415</v>
      </c>
    </row>
    <row r="21" s="126" customFormat="1" ht="26.25" customHeight="1" spans="1:9">
      <c r="A21" s="137">
        <v>1030199</v>
      </c>
      <c r="B21" s="142" t="s">
        <v>452</v>
      </c>
      <c r="C21" s="147"/>
      <c r="D21" s="147"/>
      <c r="E21" s="147"/>
      <c r="F21" s="146" t="s">
        <v>453</v>
      </c>
      <c r="G21" s="140"/>
      <c r="H21" s="148">
        <v>20</v>
      </c>
      <c r="I21" s="162">
        <v>20</v>
      </c>
    </row>
    <row r="22" s="126" customFormat="1" ht="26.25" customHeight="1" spans="1:9">
      <c r="A22" s="137">
        <v>10310</v>
      </c>
      <c r="B22" s="138" t="s">
        <v>454</v>
      </c>
      <c r="C22" s="147">
        <f>SUM(C23:C34)</f>
        <v>0</v>
      </c>
      <c r="D22" s="147">
        <f>SUM(D23:D34)</f>
        <v>0</v>
      </c>
      <c r="E22" s="147">
        <f>SUM(E23:E34)</f>
        <v>0</v>
      </c>
      <c r="F22" s="149" t="s">
        <v>455</v>
      </c>
      <c r="G22" s="140"/>
      <c r="H22" s="148">
        <v>3</v>
      </c>
      <c r="I22" s="162">
        <v>3</v>
      </c>
    </row>
    <row r="23" s="126" customFormat="1" ht="26.25" customHeight="1" spans="1:9">
      <c r="A23" s="137">
        <v>1031004</v>
      </c>
      <c r="B23" s="142" t="s">
        <v>456</v>
      </c>
      <c r="C23" s="147"/>
      <c r="D23" s="147"/>
      <c r="E23" s="147"/>
      <c r="F23" s="146" t="s">
        <v>457</v>
      </c>
      <c r="G23" s="140"/>
      <c r="H23" s="148"/>
      <c r="I23" s="161"/>
    </row>
    <row r="24" s="126" customFormat="1" ht="26.25" customHeight="1" spans="1:9">
      <c r="A24" s="137">
        <v>1031005</v>
      </c>
      <c r="B24" s="142" t="s">
        <v>458</v>
      </c>
      <c r="C24" s="147"/>
      <c r="D24" s="147"/>
      <c r="E24" s="147"/>
      <c r="F24" s="146" t="s">
        <v>459</v>
      </c>
      <c r="G24" s="140"/>
      <c r="H24" s="148"/>
      <c r="I24" s="162"/>
    </row>
    <row r="25" s="126" customFormat="1" ht="26.25" customHeight="1" spans="1:9">
      <c r="A25" s="137">
        <v>1031006</v>
      </c>
      <c r="B25" s="142" t="s">
        <v>460</v>
      </c>
      <c r="C25" s="147"/>
      <c r="D25" s="147"/>
      <c r="E25" s="147"/>
      <c r="F25" s="150" t="s">
        <v>461</v>
      </c>
      <c r="G25" s="140"/>
      <c r="H25" s="148">
        <v>60</v>
      </c>
      <c r="I25" s="162">
        <v>60</v>
      </c>
    </row>
    <row r="26" s="126" customFormat="1" ht="26.25" customHeight="1" spans="1:9">
      <c r="A26" s="137">
        <v>1031007</v>
      </c>
      <c r="B26" s="142" t="s">
        <v>462</v>
      </c>
      <c r="C26" s="147"/>
      <c r="D26" s="147"/>
      <c r="E26" s="147"/>
      <c r="F26" s="146" t="s">
        <v>463</v>
      </c>
      <c r="G26" s="140"/>
      <c r="H26" s="148">
        <v>61</v>
      </c>
      <c r="I26" s="162">
        <v>61</v>
      </c>
    </row>
    <row r="27" s="126" customFormat="1" ht="26.25" customHeight="1" spans="1:9">
      <c r="A27" s="137">
        <v>1031008</v>
      </c>
      <c r="B27" s="142" t="s">
        <v>464</v>
      </c>
      <c r="C27" s="147"/>
      <c r="D27" s="147"/>
      <c r="E27" s="147"/>
      <c r="F27" s="146" t="s">
        <v>465</v>
      </c>
      <c r="G27" s="140"/>
      <c r="H27" s="148"/>
      <c r="I27" s="162"/>
    </row>
    <row r="28" s="126" customFormat="1" ht="26.25" customHeight="1" spans="1:9">
      <c r="A28" s="137">
        <v>1031009</v>
      </c>
      <c r="B28" s="142" t="s">
        <v>466</v>
      </c>
      <c r="C28" s="147"/>
      <c r="D28" s="147"/>
      <c r="E28" s="147"/>
      <c r="F28" s="151" t="s">
        <v>314</v>
      </c>
      <c r="G28" s="152">
        <f t="shared" ref="G28:I28" si="2">G5+G6+G7+G8+G12+G13+G14+G15+G16+G26+G27</f>
        <v>6427</v>
      </c>
      <c r="H28" s="152">
        <f t="shared" si="2"/>
        <v>5390</v>
      </c>
      <c r="I28" s="152">
        <f t="shared" si="2"/>
        <v>3194</v>
      </c>
    </row>
    <row r="29" s="126" customFormat="1" ht="26.25" customHeight="1" spans="1:9">
      <c r="A29" s="137">
        <v>1031010</v>
      </c>
      <c r="B29" s="142" t="s">
        <v>467</v>
      </c>
      <c r="C29" s="147"/>
      <c r="D29" s="147"/>
      <c r="E29" s="147"/>
      <c r="F29" s="153" t="s">
        <v>468</v>
      </c>
      <c r="G29" s="140">
        <f t="shared" ref="G29:I29" si="3">SUM(G30:G32)</f>
        <v>0</v>
      </c>
      <c r="H29" s="140">
        <f t="shared" si="3"/>
        <v>0</v>
      </c>
      <c r="I29" s="140">
        <f t="shared" si="3"/>
        <v>0</v>
      </c>
    </row>
    <row r="30" s="126" customFormat="1" ht="26.25" customHeight="1" spans="1:9">
      <c r="A30" s="137">
        <v>1031011</v>
      </c>
      <c r="B30" s="142" t="s">
        <v>469</v>
      </c>
      <c r="C30" s="147"/>
      <c r="D30" s="147"/>
      <c r="E30" s="147"/>
      <c r="F30" s="143" t="s">
        <v>470</v>
      </c>
      <c r="G30" s="140"/>
      <c r="H30" s="148"/>
      <c r="I30" s="162"/>
    </row>
    <row r="31" s="126" customFormat="1" ht="26.25" customHeight="1" spans="1:9">
      <c r="A31" s="137">
        <v>1031012</v>
      </c>
      <c r="B31" s="142" t="s">
        <v>471</v>
      </c>
      <c r="C31" s="147"/>
      <c r="D31" s="147"/>
      <c r="E31" s="147"/>
      <c r="F31" s="143" t="s">
        <v>472</v>
      </c>
      <c r="G31" s="140"/>
      <c r="H31" s="148"/>
      <c r="I31" s="162"/>
    </row>
    <row r="32" s="126" customFormat="1" ht="26.25" customHeight="1" spans="1:9">
      <c r="A32" s="137">
        <v>1031013</v>
      </c>
      <c r="B32" s="142" t="s">
        <v>473</v>
      </c>
      <c r="C32" s="147"/>
      <c r="D32" s="147"/>
      <c r="E32" s="147"/>
      <c r="F32" s="143" t="s">
        <v>474</v>
      </c>
      <c r="G32" s="140"/>
      <c r="H32" s="148"/>
      <c r="I32" s="162"/>
    </row>
    <row r="33" s="126" customFormat="1" ht="26.25" customHeight="1" spans="1:9">
      <c r="A33" s="137">
        <v>1031014</v>
      </c>
      <c r="B33" s="142" t="s">
        <v>475</v>
      </c>
      <c r="C33" s="147"/>
      <c r="D33" s="147"/>
      <c r="E33" s="147"/>
      <c r="F33" s="143" t="s">
        <v>476</v>
      </c>
      <c r="G33" s="140"/>
      <c r="H33" s="148"/>
      <c r="I33" s="162">
        <v>1929</v>
      </c>
    </row>
    <row r="34" s="126" customFormat="1" ht="26.25" customHeight="1" spans="1:9">
      <c r="A34" s="137">
        <v>1031099</v>
      </c>
      <c r="B34" s="142" t="s">
        <v>477</v>
      </c>
      <c r="C34" s="147"/>
      <c r="D34" s="147"/>
      <c r="E34" s="147"/>
      <c r="F34" s="154" t="s">
        <v>478</v>
      </c>
      <c r="G34" s="140"/>
      <c r="H34" s="148"/>
      <c r="I34" s="162">
        <v>1698</v>
      </c>
    </row>
    <row r="35" s="126" customFormat="1" ht="18.75" customHeight="1" spans="2:9">
      <c r="B35" s="142" t="s">
        <v>479</v>
      </c>
      <c r="C35" s="147"/>
      <c r="D35" s="147"/>
      <c r="E35" s="147">
        <v>761</v>
      </c>
      <c r="F35" s="155" t="s">
        <v>480</v>
      </c>
      <c r="G35" s="140">
        <v>1573</v>
      </c>
      <c r="H35" s="148">
        <v>1573</v>
      </c>
      <c r="I35" s="162">
        <v>1573</v>
      </c>
    </row>
    <row r="36" s="126" customFormat="1" ht="16.5" customHeight="1" spans="2:9">
      <c r="B36" s="142" t="s">
        <v>481</v>
      </c>
      <c r="C36" s="147"/>
      <c r="D36" s="147"/>
      <c r="E36" s="147">
        <v>542</v>
      </c>
      <c r="F36" s="155" t="s">
        <v>482</v>
      </c>
      <c r="G36" s="140"/>
      <c r="H36" s="148"/>
      <c r="I36" s="162"/>
    </row>
    <row r="37" s="126" customFormat="1" ht="20.25" customHeight="1" spans="2:9">
      <c r="B37" s="142" t="s">
        <v>483</v>
      </c>
      <c r="C37" s="147"/>
      <c r="D37" s="147"/>
      <c r="E37" s="147">
        <v>1431</v>
      </c>
      <c r="F37" s="155" t="s">
        <v>484</v>
      </c>
      <c r="G37" s="140"/>
      <c r="H37" s="140">
        <v>1431</v>
      </c>
      <c r="I37" s="161"/>
    </row>
    <row r="38" s="126" customFormat="1" ht="14.25" customHeight="1" spans="2:9">
      <c r="B38" s="156" t="s">
        <v>485</v>
      </c>
      <c r="C38" s="157">
        <f>C5+C22+C36+C37</f>
        <v>8000</v>
      </c>
      <c r="D38" s="157">
        <f>SUM(D5,D36,D37,D35)</f>
        <v>8000</v>
      </c>
      <c r="E38" s="157">
        <f>SUM(E5,E35,E36,E37)</f>
        <v>8394</v>
      </c>
      <c r="F38" s="158" t="s">
        <v>486</v>
      </c>
      <c r="G38" s="159">
        <f>G28+G29+G33+G34+G35+G36+G37</f>
        <v>8000</v>
      </c>
      <c r="H38" s="160">
        <f>H28+H35+H36+H37</f>
        <v>8394</v>
      </c>
      <c r="I38" s="159">
        <f>I28+I29+I33+I34+I35+I36+I37</f>
        <v>8394</v>
      </c>
    </row>
    <row r="39" s="125" customFormat="1" customHeight="1" spans="2:9">
      <c r="B39" s="128"/>
      <c r="I39" s="129"/>
    </row>
    <row r="40" s="125" customFormat="1" customHeight="1" spans="2:9">
      <c r="B40" s="128"/>
      <c r="I40" s="129"/>
    </row>
    <row r="41" s="125" customFormat="1" customHeight="1" spans="2:9">
      <c r="B41" s="128"/>
      <c r="I41" s="129"/>
    </row>
    <row r="42" s="125" customFormat="1" customHeight="1" spans="2:9">
      <c r="B42" s="128"/>
      <c r="I42" s="129"/>
    </row>
    <row r="43" s="125" customFormat="1" ht="73.5" customHeight="1" spans="2:9">
      <c r="B43" s="128"/>
      <c r="I43" s="129"/>
    </row>
  </sheetData>
  <mergeCells count="2">
    <mergeCell ref="B2:I2"/>
    <mergeCell ref="H3:I3"/>
  </mergeCells>
  <pageMargins left="0.75" right="0.75" top="1" bottom="1" header="0.5" footer="0.5"/>
  <pageSetup paperSize="9" scale="7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workbookViewId="0">
      <selection activeCell="J21" sqref="J21"/>
    </sheetView>
  </sheetViews>
  <sheetFormatPr defaultColWidth="25.375" defaultRowHeight="14.25" outlineLevelCol="7"/>
  <cols>
    <col min="1" max="1" width="29.125" style="109" customWidth="1"/>
    <col min="2" max="2" width="6.875" style="109" customWidth="1"/>
    <col min="3" max="3" width="7.875" style="109" customWidth="1"/>
    <col min="4" max="4" width="6.5" style="109" customWidth="1"/>
    <col min="5" max="5" width="29.625" style="109" customWidth="1"/>
    <col min="6" max="6" width="5.625" style="109" customWidth="1"/>
    <col min="7" max="7" width="7.5" style="109" customWidth="1"/>
    <col min="8" max="8" width="5.875" style="109" customWidth="1"/>
    <col min="9" max="16384" width="25.375" style="109"/>
  </cols>
  <sheetData>
    <row r="1" spans="1:1">
      <c r="A1" s="109" t="s">
        <v>487</v>
      </c>
    </row>
    <row r="2" s="109" customFormat="1" ht="22.5" customHeight="1" spans="1:8">
      <c r="A2" s="112" t="s">
        <v>488</v>
      </c>
      <c r="B2" s="112"/>
      <c r="C2" s="112"/>
      <c r="D2" s="112"/>
      <c r="E2" s="112"/>
      <c r="F2" s="112"/>
      <c r="G2" s="112"/>
      <c r="H2" s="112"/>
    </row>
    <row r="3" s="109" customFormat="1" ht="10.5" customHeight="1" spans="1:8">
      <c r="A3" s="113"/>
      <c r="B3" s="113"/>
      <c r="C3" s="113"/>
      <c r="D3" s="113"/>
      <c r="E3" s="114"/>
      <c r="F3" s="115"/>
      <c r="G3" s="113"/>
      <c r="H3" s="116" t="s">
        <v>2</v>
      </c>
    </row>
    <row r="4" s="110" customFormat="1" ht="27" customHeight="1" spans="1:8">
      <c r="A4" s="117" t="s">
        <v>489</v>
      </c>
      <c r="B4" s="118" t="s">
        <v>217</v>
      </c>
      <c r="C4" s="118" t="s">
        <v>218</v>
      </c>
      <c r="D4" s="118" t="s">
        <v>219</v>
      </c>
      <c r="E4" s="118" t="s">
        <v>489</v>
      </c>
      <c r="F4" s="118" t="s">
        <v>217</v>
      </c>
      <c r="G4" s="118" t="s">
        <v>218</v>
      </c>
      <c r="H4" s="118" t="s">
        <v>219</v>
      </c>
    </row>
    <row r="5" s="110" customFormat="1" spans="1:8">
      <c r="A5" s="119" t="s">
        <v>490</v>
      </c>
      <c r="B5" s="120">
        <v>1600</v>
      </c>
      <c r="C5" s="120">
        <v>968</v>
      </c>
      <c r="D5" s="120">
        <v>968</v>
      </c>
      <c r="E5" s="120" t="s">
        <v>491</v>
      </c>
      <c r="F5" s="120"/>
      <c r="G5" s="120"/>
      <c r="H5" s="120"/>
    </row>
    <row r="6" customFormat="1" spans="1:8">
      <c r="A6" s="121" t="s">
        <v>492</v>
      </c>
      <c r="B6" s="120"/>
      <c r="C6" s="120"/>
      <c r="D6" s="120"/>
      <c r="E6" s="120" t="s">
        <v>493</v>
      </c>
      <c r="F6" s="120"/>
      <c r="G6" s="120">
        <v>605</v>
      </c>
      <c r="H6" s="120">
        <v>0</v>
      </c>
    </row>
    <row r="7" s="111" customFormat="1" ht="28.5" spans="1:8">
      <c r="A7" s="121" t="s">
        <v>494</v>
      </c>
      <c r="B7" s="120"/>
      <c r="C7" s="120"/>
      <c r="D7" s="120"/>
      <c r="E7" s="122" t="s">
        <v>495</v>
      </c>
      <c r="F7" s="122"/>
      <c r="G7" s="120"/>
      <c r="H7" s="120"/>
    </row>
    <row r="8" customFormat="1" spans="1:8">
      <c r="A8" s="121" t="s">
        <v>496</v>
      </c>
      <c r="B8" s="120"/>
      <c r="C8" s="120"/>
      <c r="D8" s="120"/>
      <c r="E8" s="122" t="s">
        <v>497</v>
      </c>
      <c r="F8" s="122"/>
      <c r="G8" s="120">
        <v>605</v>
      </c>
      <c r="H8" s="120">
        <v>0</v>
      </c>
    </row>
    <row r="9" customFormat="1" ht="28.5" spans="1:8">
      <c r="A9" s="121" t="s">
        <v>498</v>
      </c>
      <c r="B9" s="120">
        <v>1600</v>
      </c>
      <c r="C9" s="120">
        <v>968</v>
      </c>
      <c r="D9" s="120">
        <v>968</v>
      </c>
      <c r="E9" s="122" t="s">
        <v>499</v>
      </c>
      <c r="F9" s="122"/>
      <c r="G9" s="120"/>
      <c r="H9" s="120"/>
    </row>
    <row r="10" customFormat="1" ht="28.5" spans="1:8">
      <c r="A10" s="119" t="s">
        <v>500</v>
      </c>
      <c r="B10" s="120"/>
      <c r="C10" s="120"/>
      <c r="D10" s="120"/>
      <c r="E10" s="122" t="s">
        <v>501</v>
      </c>
      <c r="F10" s="122"/>
      <c r="G10" s="120"/>
      <c r="H10" s="120"/>
    </row>
    <row r="11" customFormat="1" ht="28.5" spans="1:8">
      <c r="A11" s="121" t="s">
        <v>502</v>
      </c>
      <c r="B11" s="120"/>
      <c r="C11" s="120"/>
      <c r="D11" s="120"/>
      <c r="E11" s="122" t="s">
        <v>503</v>
      </c>
      <c r="F11" s="122"/>
      <c r="G11" s="120"/>
      <c r="H11" s="120"/>
    </row>
    <row r="12" customFormat="1" ht="28.5" spans="1:8">
      <c r="A12" s="121" t="s">
        <v>504</v>
      </c>
      <c r="B12" s="120"/>
      <c r="C12" s="120"/>
      <c r="D12" s="120"/>
      <c r="E12" s="122" t="s">
        <v>505</v>
      </c>
      <c r="F12" s="122"/>
      <c r="G12" s="120"/>
      <c r="H12" s="120"/>
    </row>
    <row r="13" customFormat="1" ht="28.5" spans="1:8">
      <c r="A13" s="121" t="s">
        <v>506</v>
      </c>
      <c r="B13" s="120"/>
      <c r="C13" s="120"/>
      <c r="D13" s="120"/>
      <c r="E13" s="122" t="s">
        <v>507</v>
      </c>
      <c r="F13" s="122"/>
      <c r="G13" s="120"/>
      <c r="H13" s="120"/>
    </row>
    <row r="14" customFormat="1" ht="28.5" spans="1:8">
      <c r="A14" s="121" t="s">
        <v>508</v>
      </c>
      <c r="B14" s="120"/>
      <c r="C14" s="120"/>
      <c r="D14" s="120"/>
      <c r="E14" s="122" t="s">
        <v>509</v>
      </c>
      <c r="F14" s="122"/>
      <c r="G14" s="120"/>
      <c r="H14" s="120"/>
    </row>
    <row r="15" customFormat="1" ht="28.5" spans="1:8">
      <c r="A15" s="119" t="s">
        <v>510</v>
      </c>
      <c r="B15" s="120"/>
      <c r="C15" s="120"/>
      <c r="D15" s="120"/>
      <c r="E15" s="122" t="s">
        <v>511</v>
      </c>
      <c r="F15" s="122"/>
      <c r="G15" s="120"/>
      <c r="H15" s="120"/>
    </row>
    <row r="16" customFormat="1" ht="28.5" spans="1:8">
      <c r="A16" s="121" t="s">
        <v>512</v>
      </c>
      <c r="B16" s="120"/>
      <c r="C16" s="120"/>
      <c r="D16" s="120"/>
      <c r="E16" s="122" t="s">
        <v>513</v>
      </c>
      <c r="F16" s="122"/>
      <c r="G16" s="120">
        <v>605</v>
      </c>
      <c r="H16" s="120">
        <v>0</v>
      </c>
    </row>
    <row r="17" customFormat="1" spans="1:8">
      <c r="A17" s="121" t="s">
        <v>514</v>
      </c>
      <c r="B17" s="120"/>
      <c r="C17" s="120"/>
      <c r="D17" s="120"/>
      <c r="E17" s="122" t="s">
        <v>515</v>
      </c>
      <c r="F17" s="122"/>
      <c r="G17" s="120"/>
      <c r="H17" s="120"/>
    </row>
    <row r="18" customFormat="1" ht="28.5" spans="1:8">
      <c r="A18" s="121" t="s">
        <v>516</v>
      </c>
      <c r="B18" s="120"/>
      <c r="C18" s="120"/>
      <c r="D18" s="120"/>
      <c r="E18" s="122" t="s">
        <v>517</v>
      </c>
      <c r="F18" s="122"/>
      <c r="G18" s="120"/>
      <c r="H18" s="120"/>
    </row>
    <row r="19" customFormat="1" ht="28.5" spans="1:8">
      <c r="A19" s="121" t="s">
        <v>518</v>
      </c>
      <c r="B19" s="120"/>
      <c r="C19" s="120"/>
      <c r="D19" s="120"/>
      <c r="E19" s="122" t="s">
        <v>519</v>
      </c>
      <c r="F19" s="122"/>
      <c r="G19" s="120"/>
      <c r="H19" s="120"/>
    </row>
    <row r="20" customFormat="1" ht="28.5" spans="1:8">
      <c r="A20" s="119" t="s">
        <v>520</v>
      </c>
      <c r="B20" s="120"/>
      <c r="C20" s="120"/>
      <c r="D20" s="120"/>
      <c r="E20" s="122" t="s">
        <v>521</v>
      </c>
      <c r="F20" s="122"/>
      <c r="G20" s="120"/>
      <c r="H20" s="120"/>
    </row>
    <row r="21" customFormat="1" ht="28.5" spans="1:8">
      <c r="A21" s="122" t="s">
        <v>522</v>
      </c>
      <c r="B21" s="122"/>
      <c r="C21" s="122"/>
      <c r="D21" s="122"/>
      <c r="E21" s="122" t="s">
        <v>523</v>
      </c>
      <c r="F21" s="122">
        <v>1000</v>
      </c>
      <c r="G21" s="122">
        <v>0</v>
      </c>
      <c r="H21" s="122">
        <v>0</v>
      </c>
    </row>
    <row r="22" customFormat="1" spans="1:8">
      <c r="A22" s="122" t="s">
        <v>524</v>
      </c>
      <c r="B22" s="122"/>
      <c r="C22" s="122"/>
      <c r="D22" s="122"/>
      <c r="E22" s="120" t="s">
        <v>525</v>
      </c>
      <c r="F22" s="120"/>
      <c r="G22" s="122">
        <v>363</v>
      </c>
      <c r="H22" s="122">
        <v>363</v>
      </c>
    </row>
    <row r="23" customFormat="1" ht="28.5" spans="1:8">
      <c r="A23" s="122" t="s">
        <v>526</v>
      </c>
      <c r="B23" s="122"/>
      <c r="C23" s="122"/>
      <c r="D23" s="122"/>
      <c r="E23" s="122" t="s">
        <v>527</v>
      </c>
      <c r="F23" s="122"/>
      <c r="G23" s="122"/>
      <c r="H23" s="122"/>
    </row>
    <row r="24" customFormat="1" ht="28.5" spans="1:8">
      <c r="A24" s="120" t="s">
        <v>528</v>
      </c>
      <c r="B24" s="120"/>
      <c r="C24" s="120"/>
      <c r="D24" s="120"/>
      <c r="E24" s="122" t="s">
        <v>529</v>
      </c>
      <c r="F24" s="122"/>
      <c r="G24" s="120"/>
      <c r="H24" s="120"/>
    </row>
    <row r="25" customFormat="1" spans="1:8">
      <c r="A25" s="122" t="s">
        <v>530</v>
      </c>
      <c r="B25" s="122"/>
      <c r="C25" s="122"/>
      <c r="D25" s="122"/>
      <c r="E25" s="122" t="s">
        <v>531</v>
      </c>
      <c r="F25" s="122"/>
      <c r="G25" s="122">
        <v>363</v>
      </c>
      <c r="H25" s="122">
        <v>363</v>
      </c>
    </row>
    <row r="26" customFormat="1" ht="28.5" spans="1:8">
      <c r="A26" s="123"/>
      <c r="B26" s="120"/>
      <c r="C26" s="120"/>
      <c r="D26" s="120"/>
      <c r="E26" s="122" t="s">
        <v>532</v>
      </c>
      <c r="F26" s="122">
        <v>600</v>
      </c>
      <c r="G26" s="120">
        <v>363</v>
      </c>
      <c r="H26" s="120">
        <v>363</v>
      </c>
    </row>
    <row r="27" customFormat="1" spans="1:8">
      <c r="A27" s="119" t="s">
        <v>533</v>
      </c>
      <c r="B27" s="120"/>
      <c r="C27" s="120"/>
      <c r="D27" s="120"/>
      <c r="E27" s="124" t="s">
        <v>534</v>
      </c>
      <c r="F27" s="124"/>
      <c r="G27" s="120"/>
      <c r="H27" s="120">
        <v>605</v>
      </c>
    </row>
    <row r="28" customFormat="1" ht="28.5" spans="1:8">
      <c r="A28" s="119" t="s">
        <v>535</v>
      </c>
      <c r="B28" s="120">
        <v>1600</v>
      </c>
      <c r="C28" s="120">
        <v>968</v>
      </c>
      <c r="D28" s="120">
        <v>968</v>
      </c>
      <c r="E28" s="124" t="s">
        <v>536</v>
      </c>
      <c r="F28" s="124">
        <v>1600</v>
      </c>
      <c r="G28" s="120">
        <v>968</v>
      </c>
      <c r="H28" s="120">
        <v>968</v>
      </c>
    </row>
  </sheetData>
  <mergeCells count="1">
    <mergeCell ref="A2:H2"/>
  </mergeCells>
  <pageMargins left="0.75" right="0.75" top="1" bottom="1" header="0.5" footer="0.5"/>
  <pageSetup paperSize="9" scale="8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1"/>
  <sheetViews>
    <sheetView workbookViewId="0">
      <selection activeCell="G21" sqref="G21"/>
    </sheetView>
  </sheetViews>
  <sheetFormatPr defaultColWidth="26" defaultRowHeight="14.25"/>
  <cols>
    <col min="1" max="1" width="39.125" style="76" customWidth="1"/>
    <col min="2" max="3" width="9.5" style="77" customWidth="1"/>
    <col min="4" max="5" width="11.125" style="77" customWidth="1"/>
    <col min="6" max="14" width="9.5" style="77" customWidth="1"/>
    <col min="15" max="15" width="9.5" style="78" customWidth="1"/>
    <col min="16" max="16384" width="26" style="75"/>
  </cols>
  <sheetData>
    <row r="1" ht="18.75" spans="1:1">
      <c r="A1" s="79" t="s">
        <v>537</v>
      </c>
    </row>
    <row r="2" s="75" customFormat="1" ht="35.25" customHeight="1" spans="1:15">
      <c r="A2" s="80" t="s">
        <v>538</v>
      </c>
      <c r="B2" s="81"/>
      <c r="C2" s="81"/>
      <c r="D2" s="82"/>
      <c r="E2" s="82"/>
      <c r="F2" s="81"/>
      <c r="G2" s="81"/>
      <c r="H2" s="81"/>
      <c r="I2" s="81"/>
      <c r="J2" s="81"/>
      <c r="K2" s="81"/>
      <c r="L2" s="81"/>
      <c r="M2" s="81"/>
      <c r="N2" s="81"/>
      <c r="O2" s="104"/>
    </row>
    <row r="3" s="75" customFormat="1" ht="15" customHeight="1" spans="1:15">
      <c r="A3" s="83"/>
      <c r="B3" s="84"/>
      <c r="C3" s="84"/>
      <c r="D3" s="85"/>
      <c r="E3" s="85"/>
      <c r="F3" s="86"/>
      <c r="G3" s="86"/>
      <c r="H3" s="86"/>
      <c r="I3" s="86"/>
      <c r="J3" s="86"/>
      <c r="K3" s="86"/>
      <c r="L3" s="86"/>
      <c r="M3" s="86"/>
      <c r="N3" s="105" t="s">
        <v>2</v>
      </c>
      <c r="O3" s="106"/>
    </row>
    <row r="4" s="75" customFormat="1" ht="44" customHeight="1" spans="1:15">
      <c r="A4" s="87" t="s">
        <v>539</v>
      </c>
      <c r="B4" s="88" t="s">
        <v>540</v>
      </c>
      <c r="C4" s="89"/>
      <c r="D4" s="88" t="s">
        <v>541</v>
      </c>
      <c r="E4" s="89"/>
      <c r="F4" s="90" t="s">
        <v>542</v>
      </c>
      <c r="G4" s="91"/>
      <c r="H4" s="92" t="s">
        <v>543</v>
      </c>
      <c r="I4" s="91"/>
      <c r="J4" s="92" t="s">
        <v>544</v>
      </c>
      <c r="K4" s="91"/>
      <c r="L4" s="92" t="s">
        <v>545</v>
      </c>
      <c r="M4" s="107"/>
      <c r="N4" s="94" t="s">
        <v>546</v>
      </c>
      <c r="O4" s="94"/>
    </row>
    <row r="5" s="75" customFormat="1" ht="28" customHeight="1" spans="1:15">
      <c r="A5" s="93"/>
      <c r="B5" s="94" t="s">
        <v>217</v>
      </c>
      <c r="C5" s="94" t="s">
        <v>219</v>
      </c>
      <c r="D5" s="94" t="s">
        <v>217</v>
      </c>
      <c r="E5" s="94" t="s">
        <v>219</v>
      </c>
      <c r="F5" s="94" t="s">
        <v>217</v>
      </c>
      <c r="G5" s="94" t="s">
        <v>219</v>
      </c>
      <c r="H5" s="94" t="s">
        <v>217</v>
      </c>
      <c r="I5" s="94" t="s">
        <v>219</v>
      </c>
      <c r="J5" s="94" t="s">
        <v>217</v>
      </c>
      <c r="K5" s="94" t="s">
        <v>219</v>
      </c>
      <c r="L5" s="94" t="s">
        <v>217</v>
      </c>
      <c r="M5" s="94" t="s">
        <v>219</v>
      </c>
      <c r="N5" s="94" t="s">
        <v>217</v>
      </c>
      <c r="O5" s="94" t="s">
        <v>219</v>
      </c>
    </row>
    <row r="6" s="75" customFormat="1" ht="22.5" customHeight="1" spans="1:15">
      <c r="A6" s="95" t="s">
        <v>547</v>
      </c>
      <c r="B6" s="96">
        <v>0</v>
      </c>
      <c r="C6" s="97"/>
      <c r="D6" s="98"/>
      <c r="E6" s="99">
        <v>10629980.33</v>
      </c>
      <c r="F6" s="100">
        <v>0</v>
      </c>
      <c r="G6" s="100"/>
      <c r="H6" s="100">
        <v>0</v>
      </c>
      <c r="I6" s="100"/>
      <c r="J6" s="100">
        <v>0</v>
      </c>
      <c r="K6" s="100"/>
      <c r="L6" s="100">
        <v>0</v>
      </c>
      <c r="M6" s="102"/>
      <c r="N6" s="108">
        <v>0</v>
      </c>
      <c r="O6" s="108"/>
    </row>
    <row r="7" s="75" customFormat="1" ht="22.5" customHeight="1" spans="1:15">
      <c r="A7" s="101" t="s">
        <v>548</v>
      </c>
      <c r="B7" s="100">
        <v>0</v>
      </c>
      <c r="C7" s="102"/>
      <c r="D7" s="98"/>
      <c r="E7" s="99">
        <v>3058500</v>
      </c>
      <c r="F7" s="100">
        <v>0</v>
      </c>
      <c r="G7" s="100"/>
      <c r="H7" s="100">
        <v>0</v>
      </c>
      <c r="I7" s="100"/>
      <c r="J7" s="100">
        <v>0</v>
      </c>
      <c r="K7" s="100"/>
      <c r="L7" s="100">
        <v>0</v>
      </c>
      <c r="M7" s="102"/>
      <c r="N7" s="108">
        <v>0</v>
      </c>
      <c r="O7" s="108"/>
    </row>
    <row r="8" s="75" customFormat="1" ht="22.5" customHeight="1" spans="1:15">
      <c r="A8" s="101" t="s">
        <v>549</v>
      </c>
      <c r="B8" s="100">
        <v>0</v>
      </c>
      <c r="C8" s="102"/>
      <c r="D8" s="98"/>
      <c r="E8" s="99">
        <v>7456810</v>
      </c>
      <c r="F8" s="100">
        <v>0</v>
      </c>
      <c r="G8" s="100"/>
      <c r="H8" s="100">
        <v>0</v>
      </c>
      <c r="I8" s="100"/>
      <c r="J8" s="100">
        <v>0</v>
      </c>
      <c r="K8" s="100"/>
      <c r="L8" s="100">
        <v>0</v>
      </c>
      <c r="M8" s="102"/>
      <c r="N8" s="108">
        <v>0</v>
      </c>
      <c r="O8" s="108"/>
    </row>
    <row r="9" s="75" customFormat="1" ht="22.5" customHeight="1" spans="1:15">
      <c r="A9" s="103" t="s">
        <v>550</v>
      </c>
      <c r="B9" s="100">
        <v>0</v>
      </c>
      <c r="C9" s="102"/>
      <c r="D9" s="98"/>
      <c r="E9" s="99">
        <v>38611.32</v>
      </c>
      <c r="F9" s="100">
        <v>0</v>
      </c>
      <c r="G9" s="100"/>
      <c r="H9" s="100">
        <v>0</v>
      </c>
      <c r="I9" s="100"/>
      <c r="J9" s="100">
        <v>0</v>
      </c>
      <c r="K9" s="100"/>
      <c r="L9" s="100">
        <v>0</v>
      </c>
      <c r="M9" s="102"/>
      <c r="N9" s="108">
        <v>0</v>
      </c>
      <c r="O9" s="108"/>
    </row>
    <row r="10" s="75" customFormat="1" ht="22.5" customHeight="1" spans="1:15">
      <c r="A10" s="103" t="s">
        <v>551</v>
      </c>
      <c r="B10" s="100">
        <v>0</v>
      </c>
      <c r="C10" s="102"/>
      <c r="D10" s="98"/>
      <c r="E10" s="99"/>
      <c r="F10" s="100">
        <v>0</v>
      </c>
      <c r="G10" s="100"/>
      <c r="H10" s="100"/>
      <c r="I10" s="100"/>
      <c r="J10" s="100"/>
      <c r="K10" s="100"/>
      <c r="L10" s="100"/>
      <c r="M10" s="102"/>
      <c r="N10" s="108"/>
      <c r="O10" s="108"/>
    </row>
    <row r="11" s="75" customFormat="1" ht="22.5" customHeight="1" spans="1:15">
      <c r="A11" s="103" t="s">
        <v>552</v>
      </c>
      <c r="B11" s="100">
        <v>0</v>
      </c>
      <c r="C11" s="102"/>
      <c r="D11" s="98"/>
      <c r="E11" s="99">
        <v>148.04</v>
      </c>
      <c r="F11" s="100">
        <v>0</v>
      </c>
      <c r="G11" s="100"/>
      <c r="H11" s="100">
        <v>0</v>
      </c>
      <c r="I11" s="100"/>
      <c r="J11" s="100">
        <v>0</v>
      </c>
      <c r="K11" s="100"/>
      <c r="L11" s="100">
        <v>0</v>
      </c>
      <c r="M11" s="102"/>
      <c r="N11" s="108">
        <v>0</v>
      </c>
      <c r="O11" s="108"/>
    </row>
    <row r="12" s="75" customFormat="1" ht="22.5" customHeight="1" spans="1:15">
      <c r="A12" s="103" t="s">
        <v>553</v>
      </c>
      <c r="B12" s="100">
        <v>0</v>
      </c>
      <c r="C12" s="102"/>
      <c r="D12" s="98"/>
      <c r="E12" s="99">
        <v>54910.97</v>
      </c>
      <c r="F12" s="100">
        <v>0</v>
      </c>
      <c r="G12" s="100"/>
      <c r="H12" s="100">
        <v>0</v>
      </c>
      <c r="I12" s="100"/>
      <c r="J12" s="100"/>
      <c r="K12" s="100"/>
      <c r="L12" s="100"/>
      <c r="M12" s="102"/>
      <c r="N12" s="108">
        <v>0</v>
      </c>
      <c r="O12" s="108"/>
    </row>
    <row r="13" s="75" customFormat="1" ht="22.5" customHeight="1" spans="1:15">
      <c r="A13" s="103" t="s">
        <v>554</v>
      </c>
      <c r="B13" s="100">
        <v>0</v>
      </c>
      <c r="C13" s="102"/>
      <c r="D13" s="98"/>
      <c r="E13" s="99"/>
      <c r="F13" s="100"/>
      <c r="G13" s="100"/>
      <c r="H13" s="100"/>
      <c r="I13" s="100"/>
      <c r="J13" s="100"/>
      <c r="K13" s="100"/>
      <c r="L13" s="100"/>
      <c r="M13" s="102"/>
      <c r="N13" s="108"/>
      <c r="O13" s="108"/>
    </row>
    <row r="14" s="75" customFormat="1" ht="22.5" customHeight="1" spans="1:15">
      <c r="A14" s="103" t="s">
        <v>555</v>
      </c>
      <c r="B14" s="100">
        <v>0</v>
      </c>
      <c r="C14" s="102"/>
      <c r="D14" s="98"/>
      <c r="E14" s="99"/>
      <c r="F14" s="100"/>
      <c r="G14" s="100"/>
      <c r="H14" s="100"/>
      <c r="I14" s="100"/>
      <c r="J14" s="100"/>
      <c r="K14" s="100"/>
      <c r="L14" s="100"/>
      <c r="M14" s="102"/>
      <c r="N14" s="108"/>
      <c r="O14" s="108"/>
    </row>
    <row r="15" s="75" customFormat="1" ht="22.5" customHeight="1" spans="1:15">
      <c r="A15" s="101" t="s">
        <v>556</v>
      </c>
      <c r="B15" s="100">
        <v>0</v>
      </c>
      <c r="C15" s="102"/>
      <c r="D15" s="98"/>
      <c r="E15" s="99">
        <v>38998451.8</v>
      </c>
      <c r="F15" s="100">
        <v>0</v>
      </c>
      <c r="G15" s="100"/>
      <c r="H15" s="100">
        <v>0</v>
      </c>
      <c r="I15" s="100"/>
      <c r="J15" s="100">
        <v>0</v>
      </c>
      <c r="K15" s="100"/>
      <c r="L15" s="100">
        <v>0</v>
      </c>
      <c r="M15" s="102"/>
      <c r="N15" s="108">
        <v>0</v>
      </c>
      <c r="O15" s="108"/>
    </row>
    <row r="16" s="75" customFormat="1" ht="22.5" customHeight="1" spans="1:15">
      <c r="A16" s="101" t="s">
        <v>557</v>
      </c>
      <c r="B16" s="100">
        <v>0</v>
      </c>
      <c r="C16" s="102"/>
      <c r="D16" s="98"/>
      <c r="E16" s="99">
        <v>7831152.15</v>
      </c>
      <c r="F16" s="100">
        <v>0</v>
      </c>
      <c r="G16" s="100"/>
      <c r="H16" s="100">
        <v>0</v>
      </c>
      <c r="I16" s="100"/>
      <c r="J16" s="100">
        <v>0</v>
      </c>
      <c r="K16" s="100"/>
      <c r="L16" s="100">
        <v>0</v>
      </c>
      <c r="M16" s="102"/>
      <c r="N16" s="108">
        <v>0</v>
      </c>
      <c r="O16" s="108"/>
    </row>
    <row r="17" s="75" customFormat="1" ht="22.5" customHeight="1" spans="1:15">
      <c r="A17" s="101" t="s">
        <v>558</v>
      </c>
      <c r="B17" s="100">
        <v>0</v>
      </c>
      <c r="C17" s="102"/>
      <c r="D17" s="98"/>
      <c r="E17" s="99">
        <v>3037.81</v>
      </c>
      <c r="F17" s="100">
        <v>0</v>
      </c>
      <c r="G17" s="100"/>
      <c r="H17" s="100">
        <v>0</v>
      </c>
      <c r="I17" s="100"/>
      <c r="J17" s="100">
        <v>0</v>
      </c>
      <c r="K17" s="100"/>
      <c r="L17" s="100">
        <v>0</v>
      </c>
      <c r="M17" s="102"/>
      <c r="N17" s="108">
        <v>0</v>
      </c>
      <c r="O17" s="108"/>
    </row>
    <row r="18" s="75" customFormat="1" ht="22.5" customHeight="1" spans="1:15">
      <c r="A18" s="103" t="s">
        <v>559</v>
      </c>
      <c r="B18" s="100">
        <v>0</v>
      </c>
      <c r="C18" s="102"/>
      <c r="D18" s="98"/>
      <c r="E18" s="99"/>
      <c r="F18" s="100">
        <v>0</v>
      </c>
      <c r="G18" s="100"/>
      <c r="H18" s="100">
        <v>0</v>
      </c>
      <c r="I18" s="100"/>
      <c r="J18" s="100"/>
      <c r="K18" s="100"/>
      <c r="L18" s="100"/>
      <c r="M18" s="102"/>
      <c r="N18" s="108">
        <v>0</v>
      </c>
      <c r="O18" s="108"/>
    </row>
    <row r="19" s="75" customFormat="1" ht="22.5" customHeight="1" spans="1:15">
      <c r="A19" s="103" t="s">
        <v>560</v>
      </c>
      <c r="B19" s="100">
        <v>0</v>
      </c>
      <c r="C19" s="102"/>
      <c r="D19" s="98"/>
      <c r="E19" s="99"/>
      <c r="F19" s="100"/>
      <c r="G19" s="100"/>
      <c r="H19" s="100"/>
      <c r="I19" s="100"/>
      <c r="J19" s="100"/>
      <c r="K19" s="100"/>
      <c r="L19" s="100"/>
      <c r="M19" s="102"/>
      <c r="N19" s="108"/>
      <c r="O19" s="108"/>
    </row>
    <row r="20" s="75" customFormat="1" ht="22.5" customHeight="1" spans="1:15">
      <c r="A20" s="103" t="s">
        <v>561</v>
      </c>
      <c r="B20" s="100">
        <v>0</v>
      </c>
      <c r="C20" s="102"/>
      <c r="D20" s="98"/>
      <c r="E20" s="99"/>
      <c r="F20" s="100"/>
      <c r="G20" s="100"/>
      <c r="H20" s="100"/>
      <c r="I20" s="100"/>
      <c r="J20" s="100"/>
      <c r="K20" s="100"/>
      <c r="L20" s="100"/>
      <c r="M20" s="102"/>
      <c r="N20" s="108"/>
      <c r="O20" s="108"/>
    </row>
    <row r="21" s="75" customFormat="1" ht="22.5" customHeight="1" spans="1:15">
      <c r="A21" s="95" t="s">
        <v>562</v>
      </c>
      <c r="B21" s="100">
        <v>0</v>
      </c>
      <c r="C21" s="102"/>
      <c r="D21" s="98"/>
      <c r="E21" s="99">
        <v>-28368471.47</v>
      </c>
      <c r="F21" s="100">
        <v>0</v>
      </c>
      <c r="G21" s="100"/>
      <c r="H21" s="100">
        <v>0</v>
      </c>
      <c r="I21" s="100"/>
      <c r="J21" s="100">
        <v>0</v>
      </c>
      <c r="K21" s="100"/>
      <c r="L21" s="100">
        <v>0</v>
      </c>
      <c r="M21" s="102"/>
      <c r="N21" s="108">
        <v>0</v>
      </c>
      <c r="O21" s="108"/>
    </row>
    <row r="22" s="75" customFormat="1" ht="22.5" customHeight="1" spans="1:15">
      <c r="A22" s="101" t="s">
        <v>563</v>
      </c>
      <c r="B22" s="100">
        <v>0</v>
      </c>
      <c r="C22" s="102"/>
      <c r="D22" s="98"/>
      <c r="E22" s="99">
        <v>1512700</v>
      </c>
      <c r="F22" s="100">
        <v>0</v>
      </c>
      <c r="G22" s="100"/>
      <c r="H22" s="100">
        <v>0</v>
      </c>
      <c r="I22" s="100"/>
      <c r="J22" s="100">
        <v>0</v>
      </c>
      <c r="K22" s="100"/>
      <c r="L22" s="100">
        <v>0</v>
      </c>
      <c r="M22" s="102"/>
      <c r="N22" s="108">
        <v>0</v>
      </c>
      <c r="O22" s="108"/>
    </row>
    <row r="23" s="75" customFormat="1" spans="1:15">
      <c r="A23" s="76"/>
      <c r="B23" s="77"/>
      <c r="C23" s="77"/>
      <c r="D23" s="77"/>
      <c r="E23" s="77"/>
      <c r="F23" s="77"/>
      <c r="G23" s="77"/>
      <c r="H23" s="77"/>
      <c r="I23" s="77"/>
      <c r="J23" s="77"/>
      <c r="K23" s="77"/>
      <c r="L23" s="77"/>
      <c r="M23" s="77"/>
      <c r="N23" s="77"/>
      <c r="O23" s="78"/>
    </row>
    <row r="24" s="75" customFormat="1" spans="1:15">
      <c r="A24" s="76"/>
      <c r="B24" s="77"/>
      <c r="C24" s="77"/>
      <c r="D24" s="77"/>
      <c r="E24" s="77"/>
      <c r="F24" s="77"/>
      <c r="G24" s="77"/>
      <c r="H24" s="77"/>
      <c r="I24" s="77"/>
      <c r="J24" s="77"/>
      <c r="K24" s="77"/>
      <c r="L24" s="77"/>
      <c r="M24" s="77"/>
      <c r="N24" s="77"/>
      <c r="O24" s="78"/>
    </row>
    <row r="25" s="75" customFormat="1" spans="1:15">
      <c r="A25" s="76"/>
      <c r="B25" s="77"/>
      <c r="C25" s="77"/>
      <c r="D25" s="77"/>
      <c r="E25" s="77"/>
      <c r="F25" s="77"/>
      <c r="G25" s="77"/>
      <c r="H25" s="77"/>
      <c r="I25" s="77"/>
      <c r="J25" s="77"/>
      <c r="K25" s="77"/>
      <c r="L25" s="77"/>
      <c r="M25" s="77"/>
      <c r="N25" s="77"/>
      <c r="O25" s="78"/>
    </row>
    <row r="26" s="75" customFormat="1" spans="1:15">
      <c r="A26" s="76"/>
      <c r="B26" s="77"/>
      <c r="C26" s="77"/>
      <c r="D26" s="77"/>
      <c r="E26" s="77"/>
      <c r="F26" s="77"/>
      <c r="G26" s="77"/>
      <c r="H26" s="77"/>
      <c r="I26" s="77"/>
      <c r="J26" s="77"/>
      <c r="K26" s="77"/>
      <c r="L26" s="77"/>
      <c r="M26" s="77"/>
      <c r="N26" s="77"/>
      <c r="O26" s="78"/>
    </row>
    <row r="27" s="75" customFormat="1" spans="1:15">
      <c r="A27" s="76"/>
      <c r="B27" s="77"/>
      <c r="C27" s="77"/>
      <c r="D27" s="77"/>
      <c r="E27" s="77"/>
      <c r="F27" s="77"/>
      <c r="G27" s="77"/>
      <c r="H27" s="77"/>
      <c r="I27" s="77"/>
      <c r="J27" s="77"/>
      <c r="K27" s="77"/>
      <c r="L27" s="77"/>
      <c r="M27" s="77"/>
      <c r="N27" s="77"/>
      <c r="O27" s="78"/>
    </row>
    <row r="28" s="75" customFormat="1" spans="1:15">
      <c r="A28" s="76"/>
      <c r="B28" s="77"/>
      <c r="C28" s="77"/>
      <c r="D28" s="77"/>
      <c r="E28" s="77"/>
      <c r="F28" s="77"/>
      <c r="G28" s="77"/>
      <c r="H28" s="77"/>
      <c r="I28" s="77"/>
      <c r="J28" s="77"/>
      <c r="K28" s="77"/>
      <c r="L28" s="77"/>
      <c r="M28" s="77"/>
      <c r="N28" s="77"/>
      <c r="O28" s="78"/>
    </row>
    <row r="29" s="75" customFormat="1" spans="1:15">
      <c r="A29" s="76"/>
      <c r="B29" s="77"/>
      <c r="C29" s="77"/>
      <c r="D29" s="77"/>
      <c r="E29" s="77"/>
      <c r="F29" s="77"/>
      <c r="G29" s="77"/>
      <c r="H29" s="77"/>
      <c r="I29" s="77"/>
      <c r="J29" s="77"/>
      <c r="K29" s="77"/>
      <c r="L29" s="77"/>
      <c r="M29" s="77"/>
      <c r="N29" s="77"/>
      <c r="O29" s="78"/>
    </row>
    <row r="30" s="75" customFormat="1" spans="1:15">
      <c r="A30" s="76"/>
      <c r="B30" s="77"/>
      <c r="C30" s="77"/>
      <c r="D30" s="77"/>
      <c r="E30" s="77"/>
      <c r="F30" s="77"/>
      <c r="G30" s="77"/>
      <c r="H30" s="77"/>
      <c r="I30" s="77"/>
      <c r="J30" s="77"/>
      <c r="K30" s="77"/>
      <c r="L30" s="77"/>
      <c r="M30" s="77"/>
      <c r="N30" s="77"/>
      <c r="O30" s="78"/>
    </row>
    <row r="31" s="75" customFormat="1" spans="1:15">
      <c r="A31" s="76"/>
      <c r="B31" s="77"/>
      <c r="C31" s="77"/>
      <c r="D31" s="77"/>
      <c r="E31" s="77"/>
      <c r="F31" s="77"/>
      <c r="G31" s="77"/>
      <c r="H31" s="77"/>
      <c r="I31" s="77"/>
      <c r="J31" s="77"/>
      <c r="K31" s="77"/>
      <c r="L31" s="77"/>
      <c r="M31" s="77"/>
      <c r="N31" s="77"/>
      <c r="O31" s="78"/>
    </row>
    <row r="32" s="75" customFormat="1" spans="1:15">
      <c r="A32" s="76"/>
      <c r="B32" s="77"/>
      <c r="C32" s="77"/>
      <c r="D32" s="77"/>
      <c r="E32" s="77"/>
      <c r="F32" s="77"/>
      <c r="G32" s="77"/>
      <c r="H32" s="77"/>
      <c r="I32" s="77"/>
      <c r="J32" s="77"/>
      <c r="K32" s="77"/>
      <c r="L32" s="77"/>
      <c r="M32" s="77"/>
      <c r="N32" s="77"/>
      <c r="O32" s="78"/>
    </row>
    <row r="33" s="75" customFormat="1" spans="1:15">
      <c r="A33" s="76"/>
      <c r="B33" s="77"/>
      <c r="C33" s="77"/>
      <c r="D33" s="77"/>
      <c r="E33" s="77"/>
      <c r="F33" s="77"/>
      <c r="G33" s="77"/>
      <c r="H33" s="77"/>
      <c r="I33" s="77"/>
      <c r="J33" s="77"/>
      <c r="K33" s="77"/>
      <c r="L33" s="77"/>
      <c r="M33" s="77"/>
      <c r="N33" s="77"/>
      <c r="O33" s="78"/>
    </row>
    <row r="34" s="75" customFormat="1" spans="1:15">
      <c r="A34" s="76"/>
      <c r="B34" s="77"/>
      <c r="C34" s="77"/>
      <c r="D34" s="77"/>
      <c r="E34" s="77"/>
      <c r="F34" s="77"/>
      <c r="G34" s="77"/>
      <c r="H34" s="77"/>
      <c r="I34" s="77"/>
      <c r="J34" s="77"/>
      <c r="K34" s="77"/>
      <c r="L34" s="77"/>
      <c r="M34" s="77"/>
      <c r="N34" s="77"/>
      <c r="O34" s="78"/>
    </row>
    <row r="35" s="75" customFormat="1" spans="1:15">
      <c r="A35" s="76"/>
      <c r="B35" s="77"/>
      <c r="C35" s="77"/>
      <c r="D35" s="77"/>
      <c r="E35" s="77"/>
      <c r="F35" s="77"/>
      <c r="G35" s="77"/>
      <c r="H35" s="77"/>
      <c r="I35" s="77"/>
      <c r="J35" s="77"/>
      <c r="K35" s="77"/>
      <c r="L35" s="77"/>
      <c r="M35" s="77"/>
      <c r="N35" s="77"/>
      <c r="O35" s="78"/>
    </row>
    <row r="36" s="75" customFormat="1" spans="1:15">
      <c r="A36" s="76"/>
      <c r="B36" s="77"/>
      <c r="C36" s="77"/>
      <c r="D36" s="77"/>
      <c r="E36" s="77"/>
      <c r="F36" s="77"/>
      <c r="G36" s="77"/>
      <c r="H36" s="77"/>
      <c r="I36" s="77"/>
      <c r="J36" s="77"/>
      <c r="K36" s="77"/>
      <c r="L36" s="77"/>
      <c r="M36" s="77"/>
      <c r="N36" s="77"/>
      <c r="O36" s="78"/>
    </row>
    <row r="37" s="75" customFormat="1" spans="1:15">
      <c r="A37" s="76"/>
      <c r="B37" s="77"/>
      <c r="C37" s="77"/>
      <c r="D37" s="77"/>
      <c r="E37" s="77"/>
      <c r="F37" s="77"/>
      <c r="G37" s="77"/>
      <c r="H37" s="77"/>
      <c r="I37" s="77"/>
      <c r="J37" s="77"/>
      <c r="K37" s="77"/>
      <c r="L37" s="77"/>
      <c r="M37" s="77"/>
      <c r="N37" s="77"/>
      <c r="O37" s="78"/>
    </row>
    <row r="38" s="75" customFormat="1" spans="1:15">
      <c r="A38" s="76"/>
      <c r="B38" s="77"/>
      <c r="C38" s="77"/>
      <c r="D38" s="77"/>
      <c r="E38" s="77"/>
      <c r="F38" s="77"/>
      <c r="G38" s="77"/>
      <c r="H38" s="77"/>
      <c r="I38" s="77"/>
      <c r="J38" s="77"/>
      <c r="K38" s="77"/>
      <c r="L38" s="77"/>
      <c r="M38" s="77"/>
      <c r="N38" s="77"/>
      <c r="O38" s="78"/>
    </row>
    <row r="39" s="75" customFormat="1" spans="1:15">
      <c r="A39" s="76"/>
      <c r="B39" s="77"/>
      <c r="C39" s="77"/>
      <c r="D39" s="77"/>
      <c r="E39" s="77"/>
      <c r="F39" s="77"/>
      <c r="G39" s="77"/>
      <c r="H39" s="77"/>
      <c r="I39" s="77"/>
      <c r="J39" s="77"/>
      <c r="K39" s="77"/>
      <c r="L39" s="77"/>
      <c r="M39" s="77"/>
      <c r="N39" s="77"/>
      <c r="O39" s="78"/>
    </row>
    <row r="40" s="75" customFormat="1" spans="1:15">
      <c r="A40" s="76"/>
      <c r="B40" s="77"/>
      <c r="C40" s="77"/>
      <c r="D40" s="77"/>
      <c r="E40" s="77"/>
      <c r="F40" s="77"/>
      <c r="G40" s="77"/>
      <c r="H40" s="77"/>
      <c r="I40" s="77"/>
      <c r="J40" s="77"/>
      <c r="K40" s="77"/>
      <c r="L40" s="77"/>
      <c r="M40" s="77"/>
      <c r="N40" s="77"/>
      <c r="O40" s="78"/>
    </row>
    <row r="41" s="75" customFormat="1" spans="1:15">
      <c r="A41" s="76"/>
      <c r="B41" s="77"/>
      <c r="C41" s="77"/>
      <c r="D41" s="77"/>
      <c r="E41" s="77"/>
      <c r="F41" s="77"/>
      <c r="G41" s="77"/>
      <c r="H41" s="77"/>
      <c r="I41" s="77"/>
      <c r="J41" s="77"/>
      <c r="K41" s="77"/>
      <c r="L41" s="77"/>
      <c r="M41" s="77"/>
      <c r="N41" s="77"/>
      <c r="O41" s="78"/>
    </row>
    <row r="42" s="75" customFormat="1" spans="1:15">
      <c r="A42" s="76"/>
      <c r="B42" s="77"/>
      <c r="C42" s="77"/>
      <c r="D42" s="77"/>
      <c r="E42" s="77"/>
      <c r="F42" s="77"/>
      <c r="G42" s="77"/>
      <c r="H42" s="77"/>
      <c r="I42" s="77"/>
      <c r="J42" s="77"/>
      <c r="K42" s="77"/>
      <c r="L42" s="77"/>
      <c r="M42" s="77"/>
      <c r="N42" s="77"/>
      <c r="O42" s="78"/>
    </row>
    <row r="43" s="75" customFormat="1" spans="1:15">
      <c r="A43" s="76"/>
      <c r="B43" s="77"/>
      <c r="C43" s="77"/>
      <c r="D43" s="77"/>
      <c r="E43" s="77"/>
      <c r="F43" s="77"/>
      <c r="G43" s="77"/>
      <c r="H43" s="77"/>
      <c r="I43" s="77"/>
      <c r="J43" s="77"/>
      <c r="K43" s="77"/>
      <c r="L43" s="77"/>
      <c r="M43" s="77"/>
      <c r="N43" s="77"/>
      <c r="O43" s="78"/>
    </row>
    <row r="44" s="75" customFormat="1" spans="1:15">
      <c r="A44" s="76"/>
      <c r="B44" s="77"/>
      <c r="C44" s="77"/>
      <c r="D44" s="77"/>
      <c r="E44" s="77"/>
      <c r="F44" s="77"/>
      <c r="G44" s="77"/>
      <c r="H44" s="77"/>
      <c r="I44" s="77"/>
      <c r="J44" s="77"/>
      <c r="K44" s="77"/>
      <c r="L44" s="77"/>
      <c r="M44" s="77"/>
      <c r="N44" s="77"/>
      <c r="O44" s="78"/>
    </row>
    <row r="45" s="75" customFormat="1" spans="1:15">
      <c r="A45" s="76"/>
      <c r="B45" s="77"/>
      <c r="C45" s="77"/>
      <c r="D45" s="77"/>
      <c r="E45" s="77"/>
      <c r="F45" s="77"/>
      <c r="G45" s="77"/>
      <c r="H45" s="77"/>
      <c r="I45" s="77"/>
      <c r="J45" s="77"/>
      <c r="K45" s="77"/>
      <c r="L45" s="77"/>
      <c r="M45" s="77"/>
      <c r="N45" s="77"/>
      <c r="O45" s="78"/>
    </row>
    <row r="46" s="75" customFormat="1" spans="1:15">
      <c r="A46" s="76"/>
      <c r="B46" s="77"/>
      <c r="C46" s="77"/>
      <c r="D46" s="77"/>
      <c r="E46" s="77"/>
      <c r="F46" s="77"/>
      <c r="G46" s="77"/>
      <c r="H46" s="77"/>
      <c r="I46" s="77"/>
      <c r="J46" s="77"/>
      <c r="K46" s="77"/>
      <c r="L46" s="77"/>
      <c r="M46" s="77"/>
      <c r="N46" s="77"/>
      <c r="O46" s="78"/>
    </row>
    <row r="47" s="75" customFormat="1" spans="1:15">
      <c r="A47" s="76"/>
      <c r="B47" s="77"/>
      <c r="C47" s="77"/>
      <c r="D47" s="77"/>
      <c r="E47" s="77"/>
      <c r="F47" s="77"/>
      <c r="G47" s="77"/>
      <c r="H47" s="77"/>
      <c r="I47" s="77"/>
      <c r="J47" s="77"/>
      <c r="K47" s="77"/>
      <c r="L47" s="77"/>
      <c r="M47" s="77"/>
      <c r="N47" s="77"/>
      <c r="O47" s="78"/>
    </row>
    <row r="48" s="75" customFormat="1" spans="1:15">
      <c r="A48" s="76"/>
      <c r="B48" s="77"/>
      <c r="C48" s="77"/>
      <c r="D48" s="77"/>
      <c r="E48" s="77"/>
      <c r="F48" s="77"/>
      <c r="G48" s="77"/>
      <c r="H48" s="77"/>
      <c r="I48" s="77"/>
      <c r="J48" s="77"/>
      <c r="K48" s="77"/>
      <c r="L48" s="77"/>
      <c r="M48" s="77"/>
      <c r="N48" s="77"/>
      <c r="O48" s="78"/>
    </row>
    <row r="49" s="75" customFormat="1" spans="1:15">
      <c r="A49" s="76"/>
      <c r="B49" s="77"/>
      <c r="C49" s="77"/>
      <c r="D49" s="77"/>
      <c r="E49" s="77"/>
      <c r="F49" s="77"/>
      <c r="G49" s="77"/>
      <c r="H49" s="77"/>
      <c r="I49" s="77"/>
      <c r="J49" s="77"/>
      <c r="K49" s="77"/>
      <c r="L49" s="77"/>
      <c r="M49" s="77"/>
      <c r="N49" s="77"/>
      <c r="O49" s="78"/>
    </row>
    <row r="50" s="75" customFormat="1" spans="1:15">
      <c r="A50" s="76"/>
      <c r="B50" s="77"/>
      <c r="C50" s="77"/>
      <c r="D50" s="77"/>
      <c r="E50" s="77"/>
      <c r="F50" s="77"/>
      <c r="G50" s="77"/>
      <c r="H50" s="77"/>
      <c r="I50" s="77"/>
      <c r="J50" s="77"/>
      <c r="K50" s="77"/>
      <c r="L50" s="77"/>
      <c r="M50" s="77"/>
      <c r="N50" s="77"/>
      <c r="O50" s="78"/>
    </row>
    <row r="51" s="75" customFormat="1" spans="1:15">
      <c r="A51" s="76"/>
      <c r="B51" s="77"/>
      <c r="C51" s="77"/>
      <c r="D51" s="77"/>
      <c r="E51" s="77"/>
      <c r="F51" s="77"/>
      <c r="G51" s="77"/>
      <c r="H51" s="77"/>
      <c r="I51" s="77"/>
      <c r="J51" s="77"/>
      <c r="K51" s="77"/>
      <c r="L51" s="77"/>
      <c r="M51" s="77"/>
      <c r="N51" s="77"/>
      <c r="O51" s="78"/>
    </row>
    <row r="52" s="75" customFormat="1" spans="1:15">
      <c r="A52" s="76"/>
      <c r="B52" s="77"/>
      <c r="C52" s="77"/>
      <c r="D52" s="77"/>
      <c r="E52" s="77"/>
      <c r="F52" s="77"/>
      <c r="G52" s="77"/>
      <c r="H52" s="77"/>
      <c r="I52" s="77"/>
      <c r="J52" s="77"/>
      <c r="K52" s="77"/>
      <c r="L52" s="77"/>
      <c r="M52" s="77"/>
      <c r="N52" s="77"/>
      <c r="O52" s="78"/>
    </row>
    <row r="53" s="75" customFormat="1" spans="1:15">
      <c r="A53" s="76"/>
      <c r="B53" s="77"/>
      <c r="C53" s="77"/>
      <c r="D53" s="77"/>
      <c r="E53" s="77"/>
      <c r="F53" s="77"/>
      <c r="G53" s="77"/>
      <c r="H53" s="77"/>
      <c r="I53" s="77"/>
      <c r="J53" s="77"/>
      <c r="K53" s="77"/>
      <c r="L53" s="77"/>
      <c r="M53" s="77"/>
      <c r="N53" s="77"/>
      <c r="O53" s="78"/>
    </row>
    <row r="54" s="75" customFormat="1" spans="1:15">
      <c r="A54" s="76"/>
      <c r="B54" s="77"/>
      <c r="C54" s="77"/>
      <c r="D54" s="77"/>
      <c r="E54" s="77"/>
      <c r="F54" s="77"/>
      <c r="G54" s="77"/>
      <c r="H54" s="77"/>
      <c r="I54" s="77"/>
      <c r="J54" s="77"/>
      <c r="K54" s="77"/>
      <c r="L54" s="77"/>
      <c r="M54" s="77"/>
      <c r="N54" s="77"/>
      <c r="O54" s="78"/>
    </row>
    <row r="55" s="75" customFormat="1" spans="1:15">
      <c r="A55" s="76"/>
      <c r="B55" s="77"/>
      <c r="C55" s="77"/>
      <c r="D55" s="77"/>
      <c r="E55" s="77"/>
      <c r="F55" s="77"/>
      <c r="G55" s="77"/>
      <c r="H55" s="77"/>
      <c r="I55" s="77"/>
      <c r="J55" s="77"/>
      <c r="K55" s="77"/>
      <c r="L55" s="77"/>
      <c r="M55" s="77"/>
      <c r="N55" s="77"/>
      <c r="O55" s="78"/>
    </row>
    <row r="56" s="75" customFormat="1" spans="1:15">
      <c r="A56" s="76"/>
      <c r="B56" s="77"/>
      <c r="C56" s="77"/>
      <c r="D56" s="77"/>
      <c r="E56" s="77"/>
      <c r="F56" s="77"/>
      <c r="G56" s="77"/>
      <c r="H56" s="77"/>
      <c r="I56" s="77"/>
      <c r="J56" s="77"/>
      <c r="K56" s="77"/>
      <c r="L56" s="77"/>
      <c r="M56" s="77"/>
      <c r="N56" s="77"/>
      <c r="O56" s="78"/>
    </row>
    <row r="57" s="75" customFormat="1" spans="1:15">
      <c r="A57" s="76"/>
      <c r="B57" s="77"/>
      <c r="C57" s="77"/>
      <c r="D57" s="77"/>
      <c r="E57" s="77"/>
      <c r="F57" s="77"/>
      <c r="G57" s="77"/>
      <c r="H57" s="77"/>
      <c r="I57" s="77"/>
      <c r="J57" s="77"/>
      <c r="K57" s="77"/>
      <c r="L57" s="77"/>
      <c r="M57" s="77"/>
      <c r="N57" s="77"/>
      <c r="O57" s="78"/>
    </row>
    <row r="58" s="75" customFormat="1" spans="1:15">
      <c r="A58" s="76"/>
      <c r="B58" s="77"/>
      <c r="C58" s="77"/>
      <c r="D58" s="77"/>
      <c r="E58" s="77"/>
      <c r="F58" s="77"/>
      <c r="G58" s="77"/>
      <c r="H58" s="77"/>
      <c r="I58" s="77"/>
      <c r="J58" s="77"/>
      <c r="K58" s="77"/>
      <c r="L58" s="77"/>
      <c r="M58" s="77"/>
      <c r="N58" s="77"/>
      <c r="O58" s="78"/>
    </row>
    <row r="59" s="75" customFormat="1" spans="1:15">
      <c r="A59" s="76"/>
      <c r="B59" s="77"/>
      <c r="C59" s="77"/>
      <c r="D59" s="77"/>
      <c r="E59" s="77"/>
      <c r="F59" s="77"/>
      <c r="G59" s="77"/>
      <c r="H59" s="77"/>
      <c r="I59" s="77"/>
      <c r="J59" s="77"/>
      <c r="K59" s="77"/>
      <c r="L59" s="77"/>
      <c r="M59" s="77"/>
      <c r="N59" s="77"/>
      <c r="O59" s="78"/>
    </row>
    <row r="60" s="75" customFormat="1" spans="1:15">
      <c r="A60" s="76"/>
      <c r="B60" s="77"/>
      <c r="C60" s="77"/>
      <c r="D60" s="77"/>
      <c r="E60" s="77"/>
      <c r="F60" s="77"/>
      <c r="G60" s="77"/>
      <c r="H60" s="77"/>
      <c r="I60" s="77"/>
      <c r="J60" s="77"/>
      <c r="K60" s="77"/>
      <c r="L60" s="77"/>
      <c r="M60" s="77"/>
      <c r="N60" s="77"/>
      <c r="O60" s="78"/>
    </row>
    <row r="61" s="75" customFormat="1" spans="1:15">
      <c r="A61" s="76"/>
      <c r="B61" s="77"/>
      <c r="C61" s="77"/>
      <c r="D61" s="77"/>
      <c r="E61" s="77"/>
      <c r="F61" s="77"/>
      <c r="G61" s="77"/>
      <c r="H61" s="77"/>
      <c r="I61" s="77"/>
      <c r="J61" s="77"/>
      <c r="K61" s="77"/>
      <c r="L61" s="77"/>
      <c r="M61" s="77"/>
      <c r="N61" s="77"/>
      <c r="O61" s="78"/>
    </row>
  </sheetData>
  <mergeCells count="9">
    <mergeCell ref="A2:N2"/>
    <mergeCell ref="N3:O3"/>
    <mergeCell ref="B4:C4"/>
    <mergeCell ref="D4:E4"/>
    <mergeCell ref="F4:G4"/>
    <mergeCell ref="H4:I4"/>
    <mergeCell ref="J4:K4"/>
    <mergeCell ref="L4:M4"/>
    <mergeCell ref="N4:O4"/>
  </mergeCells>
  <pageMargins left="0.75" right="0.75" top="1" bottom="1" header="0.5" footer="0.5"/>
  <pageSetup paperSize="9" scale="7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D41" sqref="D41"/>
    </sheetView>
  </sheetViews>
  <sheetFormatPr defaultColWidth="10" defaultRowHeight="13.5" outlineLevelRow="5" outlineLevelCol="7"/>
  <cols>
    <col min="1" max="8" width="14.2583333333333" style="56" customWidth="1"/>
    <col min="9" max="9" width="2.575" style="56" customWidth="1"/>
    <col min="10" max="16384" width="10" style="56"/>
  </cols>
  <sheetData>
    <row r="1" spans="1:1">
      <c r="A1" s="57" t="s">
        <v>564</v>
      </c>
    </row>
    <row r="2" s="56" customFormat="1" ht="27" customHeight="1" spans="1:8">
      <c r="A2" s="58" t="s">
        <v>565</v>
      </c>
      <c r="B2" s="58"/>
      <c r="C2" s="58"/>
      <c r="D2" s="58"/>
      <c r="E2" s="58"/>
      <c r="F2" s="58"/>
      <c r="G2" s="58"/>
      <c r="H2" s="58"/>
    </row>
    <row r="3" s="56" customFormat="1" ht="19" customHeight="1" spans="1:8">
      <c r="A3" s="59"/>
      <c r="B3" s="59"/>
      <c r="C3" s="60"/>
      <c r="D3" s="60" t="s">
        <v>566</v>
      </c>
      <c r="E3" s="60"/>
      <c r="H3" s="61" t="s">
        <v>2</v>
      </c>
    </row>
    <row r="4" s="56" customFormat="1" ht="23" customHeight="1" spans="1:8">
      <c r="A4" s="62" t="s">
        <v>567</v>
      </c>
      <c r="B4" s="63" t="s">
        <v>568</v>
      </c>
      <c r="C4" s="64" t="s">
        <v>569</v>
      </c>
      <c r="D4" s="65"/>
      <c r="E4" s="65"/>
      <c r="F4" s="66" t="s">
        <v>570</v>
      </c>
      <c r="G4" s="66"/>
      <c r="H4" s="66"/>
    </row>
    <row r="5" s="56" customFormat="1" ht="23" customHeight="1" spans="1:8">
      <c r="A5" s="67"/>
      <c r="B5" s="68"/>
      <c r="C5" s="69" t="s">
        <v>314</v>
      </c>
      <c r="D5" s="70" t="s">
        <v>571</v>
      </c>
      <c r="E5" s="70" t="s">
        <v>572</v>
      </c>
      <c r="F5" s="70" t="s">
        <v>573</v>
      </c>
      <c r="G5" s="70" t="s">
        <v>571</v>
      </c>
      <c r="H5" s="71" t="s">
        <v>572</v>
      </c>
    </row>
    <row r="6" s="56" customFormat="1" ht="23" customHeight="1" spans="1:8">
      <c r="A6" s="72" t="s">
        <v>574</v>
      </c>
      <c r="B6" s="73">
        <f>C6+F6</f>
        <v>18459</v>
      </c>
      <c r="C6" s="74">
        <f>D6+E6</f>
        <v>18459</v>
      </c>
      <c r="D6" s="74">
        <v>18459</v>
      </c>
      <c r="E6" s="74"/>
      <c r="F6" s="74">
        <f>SUM(G6:H6)</f>
        <v>0</v>
      </c>
      <c r="G6" s="74"/>
      <c r="H6" s="74"/>
    </row>
  </sheetData>
  <mergeCells count="7">
    <mergeCell ref="A2:H2"/>
    <mergeCell ref="A3:B3"/>
    <mergeCell ref="D3:E3"/>
    <mergeCell ref="C4:E4"/>
    <mergeCell ref="F4:H4"/>
    <mergeCell ref="A4:A5"/>
    <mergeCell ref="B4:B5"/>
  </mergeCells>
  <pageMargins left="0.75" right="0.75" top="1" bottom="1" header="0.5" footer="0.5"/>
  <pageSetup paperSize="9" scale="11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14"/>
  <sheetViews>
    <sheetView topLeftCell="A791" workbookViewId="0">
      <selection activeCell="A148" sqref="A148:A214"/>
    </sheetView>
  </sheetViews>
  <sheetFormatPr defaultColWidth="8" defaultRowHeight="12.75" outlineLevelCol="2"/>
  <cols>
    <col min="1" max="1" width="30.8333333333333" style="45" customWidth="1"/>
    <col min="2" max="2" width="81.2583333333333" style="45" customWidth="1"/>
    <col min="3" max="3" width="19.125" style="45"/>
    <col min="4" max="16384" width="8" style="45"/>
  </cols>
  <sheetData>
    <row r="1" ht="18.75" spans="1:1">
      <c r="A1" s="47" t="s">
        <v>575</v>
      </c>
    </row>
    <row r="2" s="45" customFormat="1" ht="25.5" spans="1:3">
      <c r="A2" s="48" t="s">
        <v>576</v>
      </c>
      <c r="B2" s="48"/>
      <c r="C2" s="49"/>
    </row>
    <row r="3" s="46" customFormat="1" ht="17.05" customHeight="1" spans="1:3">
      <c r="A3" s="50" t="s">
        <v>577</v>
      </c>
      <c r="B3" s="50" t="s">
        <v>578</v>
      </c>
      <c r="C3" s="50" t="s">
        <v>579</v>
      </c>
    </row>
    <row r="4" s="46" customFormat="1" ht="16" customHeight="1" spans="1:3">
      <c r="A4" s="50"/>
      <c r="B4" s="50"/>
      <c r="C4" s="50"/>
    </row>
    <row r="5" s="46" customFormat="1" ht="28.45" customHeight="1" spans="1:3">
      <c r="A5" s="50" t="s">
        <v>580</v>
      </c>
      <c r="B5" s="50"/>
      <c r="C5" s="51">
        <f>SUM(C6:C814)</f>
        <v>246076835.71</v>
      </c>
    </row>
    <row r="6" s="46" customFormat="1" ht="19.9" customHeight="1" spans="1:3">
      <c r="A6" s="52" t="s">
        <v>581</v>
      </c>
      <c r="B6" s="53" t="s">
        <v>582</v>
      </c>
      <c r="C6" s="54">
        <v>200000</v>
      </c>
    </row>
    <row r="7" s="46" customFormat="1" ht="19.9" customHeight="1" spans="1:3">
      <c r="A7" s="52"/>
      <c r="B7" s="53" t="s">
        <v>583</v>
      </c>
      <c r="C7" s="54">
        <v>5000</v>
      </c>
    </row>
    <row r="8" s="46" customFormat="1" ht="19.9" customHeight="1" spans="1:3">
      <c r="A8" s="52"/>
      <c r="B8" s="53" t="s">
        <v>584</v>
      </c>
      <c r="C8" s="54">
        <v>8380</v>
      </c>
    </row>
    <row r="9" s="46" customFormat="1" ht="19.9" customHeight="1" spans="1:3">
      <c r="A9" s="52"/>
      <c r="B9" s="53" t="s">
        <v>585</v>
      </c>
      <c r="C9" s="54">
        <v>48000</v>
      </c>
    </row>
    <row r="10" s="46" customFormat="1" ht="19.9" customHeight="1" spans="1:3">
      <c r="A10" s="52"/>
      <c r="B10" s="53" t="s">
        <v>586</v>
      </c>
      <c r="C10" s="54">
        <v>50000</v>
      </c>
    </row>
    <row r="11" s="46" customFormat="1" ht="19.9" customHeight="1" spans="1:3">
      <c r="A11" s="52"/>
      <c r="B11" s="53" t="s">
        <v>587</v>
      </c>
      <c r="C11" s="54">
        <v>29600</v>
      </c>
    </row>
    <row r="12" s="46" customFormat="1" ht="35" customHeight="1" spans="1:3">
      <c r="A12" s="52"/>
      <c r="B12" s="53" t="s">
        <v>588</v>
      </c>
      <c r="C12" s="54">
        <v>600000</v>
      </c>
    </row>
    <row r="13" s="46" customFormat="1" ht="19.9" customHeight="1" spans="1:3">
      <c r="A13" s="52"/>
      <c r="B13" s="53" t="s">
        <v>589</v>
      </c>
      <c r="C13" s="54">
        <v>100000</v>
      </c>
    </row>
    <row r="14" s="46" customFormat="1" ht="19.9" customHeight="1" spans="1:3">
      <c r="A14" s="52"/>
      <c r="B14" s="53" t="s">
        <v>590</v>
      </c>
      <c r="C14" s="54">
        <v>500000</v>
      </c>
    </row>
    <row r="15" s="46" customFormat="1" ht="19.9" customHeight="1" spans="1:3">
      <c r="A15" s="55" t="s">
        <v>591</v>
      </c>
      <c r="B15" s="53" t="s">
        <v>592</v>
      </c>
      <c r="C15" s="54">
        <v>150000</v>
      </c>
    </row>
    <row r="16" s="46" customFormat="1" ht="19.9" customHeight="1" spans="1:3">
      <c r="A16" s="55"/>
      <c r="B16" s="53" t="s">
        <v>593</v>
      </c>
      <c r="C16" s="54">
        <v>109853</v>
      </c>
    </row>
    <row r="17" s="46" customFormat="1" ht="19.9" customHeight="1" spans="1:3">
      <c r="A17" s="55"/>
      <c r="B17" s="53" t="s">
        <v>594</v>
      </c>
      <c r="C17" s="54">
        <v>60000</v>
      </c>
    </row>
    <row r="18" s="46" customFormat="1" ht="19.9" customHeight="1" spans="1:3">
      <c r="A18" s="55"/>
      <c r="B18" s="53" t="s">
        <v>595</v>
      </c>
      <c r="C18" s="54">
        <v>247576.48</v>
      </c>
    </row>
    <row r="19" s="46" customFormat="1" ht="19.9" customHeight="1" spans="1:3">
      <c r="A19" s="55"/>
      <c r="B19" s="53" t="s">
        <v>596</v>
      </c>
      <c r="C19" s="54">
        <v>150000</v>
      </c>
    </row>
    <row r="20" s="46" customFormat="1" ht="19.9" customHeight="1" spans="1:3">
      <c r="A20" s="55"/>
      <c r="B20" s="53" t="s">
        <v>597</v>
      </c>
      <c r="C20" s="54">
        <v>150000</v>
      </c>
    </row>
    <row r="21" s="46" customFormat="1" ht="24" customHeight="1" spans="1:3">
      <c r="A21" s="55"/>
      <c r="B21" s="53" t="s">
        <v>598</v>
      </c>
      <c r="C21" s="54">
        <v>109718</v>
      </c>
    </row>
    <row r="22" s="46" customFormat="1" ht="19.9" customHeight="1" spans="1:3">
      <c r="A22" s="55" t="s">
        <v>599</v>
      </c>
      <c r="B22" s="53" t="s">
        <v>600</v>
      </c>
      <c r="C22" s="54">
        <v>126000</v>
      </c>
    </row>
    <row r="23" s="46" customFormat="1" ht="19.9" customHeight="1" spans="1:3">
      <c r="A23" s="55"/>
      <c r="B23" s="53" t="s">
        <v>601</v>
      </c>
      <c r="C23" s="54">
        <v>1320000</v>
      </c>
    </row>
    <row r="24" s="46" customFormat="1" ht="19.9" customHeight="1" spans="1:3">
      <c r="A24" s="55"/>
      <c r="B24" s="53" t="s">
        <v>602</v>
      </c>
      <c r="C24" s="54">
        <v>30000</v>
      </c>
    </row>
    <row r="25" s="46" customFormat="1" ht="19.9" customHeight="1" spans="1:3">
      <c r="A25" s="55"/>
      <c r="B25" s="53" t="s">
        <v>603</v>
      </c>
      <c r="C25" s="54">
        <v>30000</v>
      </c>
    </row>
    <row r="26" s="46" customFormat="1" ht="19.9" customHeight="1" spans="1:3">
      <c r="A26" s="55"/>
      <c r="B26" s="53" t="s">
        <v>604</v>
      </c>
      <c r="C26" s="54">
        <v>961504.58</v>
      </c>
    </row>
    <row r="27" s="46" customFormat="1" ht="19.9" customHeight="1" spans="1:3">
      <c r="A27" s="55"/>
      <c r="B27" s="53" t="s">
        <v>605</v>
      </c>
      <c r="C27" s="54">
        <v>120000</v>
      </c>
    </row>
    <row r="28" s="46" customFormat="1" ht="19.9" customHeight="1" spans="1:3">
      <c r="A28" s="55"/>
      <c r="B28" s="53" t="s">
        <v>606</v>
      </c>
      <c r="C28" s="54">
        <v>16000</v>
      </c>
    </row>
    <row r="29" s="46" customFormat="1" ht="19.9" customHeight="1" spans="1:3">
      <c r="A29" s="55"/>
      <c r="B29" s="53" t="s">
        <v>607</v>
      </c>
      <c r="C29" s="54"/>
    </row>
    <row r="30" s="46" customFormat="1" ht="19.9" customHeight="1" spans="1:3">
      <c r="A30" s="55"/>
      <c r="B30" s="53" t="s">
        <v>608</v>
      </c>
      <c r="C30" s="54">
        <v>196800</v>
      </c>
    </row>
    <row r="31" s="46" customFormat="1" ht="19.9" customHeight="1" spans="1:3">
      <c r="A31" s="55"/>
      <c r="B31" s="53" t="s">
        <v>609</v>
      </c>
      <c r="C31" s="54"/>
    </row>
    <row r="32" s="46" customFormat="1" ht="19.9" customHeight="1" spans="1:3">
      <c r="A32" s="55"/>
      <c r="B32" s="53" t="s">
        <v>610</v>
      </c>
      <c r="C32" s="54">
        <v>126850</v>
      </c>
    </row>
    <row r="33" s="46" customFormat="1" ht="19.9" customHeight="1" spans="1:3">
      <c r="A33" s="55"/>
      <c r="B33" s="53" t="s">
        <v>611</v>
      </c>
      <c r="C33" s="54">
        <v>99747.8</v>
      </c>
    </row>
    <row r="34" s="46" customFormat="1" ht="19.9" customHeight="1" spans="1:3">
      <c r="A34" s="55"/>
      <c r="B34" s="53" t="s">
        <v>612</v>
      </c>
      <c r="C34" s="54">
        <v>38200</v>
      </c>
    </row>
    <row r="35" s="46" customFormat="1" ht="19.9" customHeight="1" spans="1:3">
      <c r="A35" s="55"/>
      <c r="B35" s="53" t="s">
        <v>613</v>
      </c>
      <c r="C35" s="54">
        <v>879088.86</v>
      </c>
    </row>
    <row r="36" s="46" customFormat="1" ht="19.9" customHeight="1" spans="1:3">
      <c r="A36" s="55"/>
      <c r="B36" s="53" t="s">
        <v>614</v>
      </c>
      <c r="C36" s="54">
        <v>126000</v>
      </c>
    </row>
    <row r="37" s="46" customFormat="1" ht="19.9" customHeight="1" spans="1:3">
      <c r="A37" s="55" t="s">
        <v>615</v>
      </c>
      <c r="B37" s="53" t="s">
        <v>616</v>
      </c>
      <c r="C37" s="54">
        <v>115000</v>
      </c>
    </row>
    <row r="38" s="46" customFormat="1" ht="19.9" customHeight="1" spans="1:3">
      <c r="A38" s="55"/>
      <c r="B38" s="53" t="s">
        <v>616</v>
      </c>
      <c r="C38" s="54">
        <v>150000</v>
      </c>
    </row>
    <row r="39" s="46" customFormat="1" ht="19.9" customHeight="1" spans="1:3">
      <c r="A39" s="55"/>
      <c r="B39" s="53" t="s">
        <v>617</v>
      </c>
      <c r="C39" s="54">
        <v>100000</v>
      </c>
    </row>
    <row r="40" s="46" customFormat="1" ht="19.9" customHeight="1" spans="1:3">
      <c r="A40" s="55"/>
      <c r="B40" s="53" t="s">
        <v>617</v>
      </c>
      <c r="C40" s="54">
        <v>100000</v>
      </c>
    </row>
    <row r="41" s="46" customFormat="1" ht="19.9" customHeight="1" spans="1:3">
      <c r="A41" s="55"/>
      <c r="B41" s="53" t="s">
        <v>618</v>
      </c>
      <c r="C41" s="54">
        <v>100000</v>
      </c>
    </row>
    <row r="42" s="46" customFormat="1" ht="36" customHeight="1" spans="1:3">
      <c r="A42" s="55"/>
      <c r="B42" s="53" t="s">
        <v>619</v>
      </c>
      <c r="C42" s="54">
        <v>50000</v>
      </c>
    </row>
    <row r="43" s="46" customFormat="1" ht="19.9" customHeight="1" spans="1:3">
      <c r="A43" s="55" t="s">
        <v>620</v>
      </c>
      <c r="B43" s="53" t="s">
        <v>621</v>
      </c>
      <c r="C43" s="54">
        <v>100000</v>
      </c>
    </row>
    <row r="44" s="46" customFormat="1" ht="19.9" customHeight="1" spans="1:3">
      <c r="A44" s="55"/>
      <c r="B44" s="53" t="s">
        <v>622</v>
      </c>
      <c r="C44" s="54">
        <v>60000</v>
      </c>
    </row>
    <row r="45" s="46" customFormat="1" ht="19.9" customHeight="1" spans="1:3">
      <c r="A45" s="55"/>
      <c r="B45" s="53" t="s">
        <v>623</v>
      </c>
      <c r="C45" s="54">
        <v>18000</v>
      </c>
    </row>
    <row r="46" s="46" customFormat="1" ht="19.9" customHeight="1" spans="1:3">
      <c r="A46" s="55"/>
      <c r="B46" s="53" t="s">
        <v>624</v>
      </c>
      <c r="C46" s="54">
        <v>80000</v>
      </c>
    </row>
    <row r="47" s="46" customFormat="1" ht="19.9" customHeight="1" spans="1:3">
      <c r="A47" s="55"/>
      <c r="B47" s="53" t="s">
        <v>625</v>
      </c>
      <c r="C47" s="54">
        <v>371088.8</v>
      </c>
    </row>
    <row r="48" s="46" customFormat="1" ht="19.9" customHeight="1" spans="1:3">
      <c r="A48" s="55" t="s">
        <v>626</v>
      </c>
      <c r="B48" s="53" t="s">
        <v>582</v>
      </c>
      <c r="C48" s="54">
        <v>133440</v>
      </c>
    </row>
    <row r="49" s="46" customFormat="1" ht="19.9" customHeight="1" spans="1:3">
      <c r="A49" s="55"/>
      <c r="B49" s="53" t="s">
        <v>582</v>
      </c>
      <c r="C49" s="54">
        <v>200000</v>
      </c>
    </row>
    <row r="50" s="46" customFormat="1" ht="19.9" customHeight="1" spans="1:3">
      <c r="A50" s="55"/>
      <c r="B50" s="53" t="s">
        <v>627</v>
      </c>
      <c r="C50" s="54">
        <v>80000</v>
      </c>
    </row>
    <row r="51" s="46" customFormat="1" ht="19.9" customHeight="1" spans="1:3">
      <c r="A51" s="55"/>
      <c r="B51" s="53" t="s">
        <v>628</v>
      </c>
      <c r="C51" s="54">
        <v>100000</v>
      </c>
    </row>
    <row r="52" s="46" customFormat="1" ht="19.9" customHeight="1" spans="1:3">
      <c r="A52" s="55"/>
      <c r="B52" s="53" t="s">
        <v>629</v>
      </c>
      <c r="C52" s="54">
        <v>254300</v>
      </c>
    </row>
    <row r="53" s="46" customFormat="1" ht="19.9" customHeight="1" spans="1:3">
      <c r="A53" s="55"/>
      <c r="B53" s="53" t="s">
        <v>629</v>
      </c>
      <c r="C53" s="54">
        <v>201999.1</v>
      </c>
    </row>
    <row r="54" s="46" customFormat="1" ht="19.9" customHeight="1" spans="1:3">
      <c r="A54" s="55"/>
      <c r="B54" s="53" t="s">
        <v>629</v>
      </c>
      <c r="C54" s="54">
        <v>64987.6</v>
      </c>
    </row>
    <row r="55" s="46" customFormat="1" ht="19.9" customHeight="1" spans="1:3">
      <c r="A55" s="55"/>
      <c r="B55" s="53" t="s">
        <v>630</v>
      </c>
      <c r="C55" s="54">
        <v>493200</v>
      </c>
    </row>
    <row r="56" s="46" customFormat="1" ht="19.9" customHeight="1" spans="1:3">
      <c r="A56" s="55"/>
      <c r="B56" s="53" t="s">
        <v>631</v>
      </c>
      <c r="C56" s="54">
        <v>400000</v>
      </c>
    </row>
    <row r="57" s="46" customFormat="1" ht="19.9" customHeight="1" spans="1:3">
      <c r="A57" s="55"/>
      <c r="B57" s="53" t="s">
        <v>632</v>
      </c>
      <c r="C57" s="54">
        <v>23109.06</v>
      </c>
    </row>
    <row r="58" s="46" customFormat="1" ht="19.9" customHeight="1" spans="1:3">
      <c r="A58" s="55"/>
      <c r="B58" s="53" t="s">
        <v>633</v>
      </c>
      <c r="C58" s="54">
        <v>20000</v>
      </c>
    </row>
    <row r="59" s="46" customFormat="1" ht="19.9" customHeight="1" spans="1:3">
      <c r="A59" s="55"/>
      <c r="B59" s="53" t="s">
        <v>634</v>
      </c>
      <c r="C59" s="54">
        <v>1540</v>
      </c>
    </row>
    <row r="60" s="46" customFormat="1" ht="19.9" customHeight="1" spans="1:3">
      <c r="A60" s="55"/>
      <c r="B60" s="53" t="s">
        <v>635</v>
      </c>
      <c r="C60" s="54">
        <v>129429</v>
      </c>
    </row>
    <row r="61" s="46" customFormat="1" ht="33" customHeight="1" spans="1:3">
      <c r="A61" s="55"/>
      <c r="B61" s="53" t="s">
        <v>636</v>
      </c>
      <c r="C61" s="54">
        <v>152505</v>
      </c>
    </row>
    <row r="62" s="46" customFormat="1" ht="19.9" customHeight="1" spans="1:3">
      <c r="A62" s="55"/>
      <c r="B62" s="53" t="s">
        <v>637</v>
      </c>
      <c r="C62" s="54">
        <v>40000</v>
      </c>
    </row>
    <row r="63" s="46" customFormat="1" ht="19.9" customHeight="1" spans="1:3">
      <c r="A63" s="55"/>
      <c r="B63" s="53" t="s">
        <v>638</v>
      </c>
      <c r="C63" s="54">
        <v>80000</v>
      </c>
    </row>
    <row r="64" s="46" customFormat="1" ht="19.9" customHeight="1" spans="1:3">
      <c r="A64" s="55"/>
      <c r="B64" s="53" t="s">
        <v>639</v>
      </c>
      <c r="C64" s="54">
        <v>88000</v>
      </c>
    </row>
    <row r="65" s="46" customFormat="1" ht="19.9" customHeight="1" spans="1:3">
      <c r="A65" s="55"/>
      <c r="B65" s="53" t="s">
        <v>640</v>
      </c>
      <c r="C65" s="54">
        <v>400000</v>
      </c>
    </row>
    <row r="66" s="46" customFormat="1" ht="19.9" customHeight="1" spans="1:3">
      <c r="A66" s="55"/>
      <c r="B66" s="53" t="s">
        <v>641</v>
      </c>
      <c r="C66" s="54">
        <v>981000</v>
      </c>
    </row>
    <row r="67" s="46" customFormat="1" ht="19.9" customHeight="1" spans="1:3">
      <c r="A67" s="55"/>
      <c r="B67" s="53" t="s">
        <v>642</v>
      </c>
      <c r="C67" s="54">
        <v>16000</v>
      </c>
    </row>
    <row r="68" s="46" customFormat="1" ht="19.9" customHeight="1" spans="1:3">
      <c r="A68" s="55" t="s">
        <v>643</v>
      </c>
      <c r="B68" s="53" t="s">
        <v>644</v>
      </c>
      <c r="C68" s="54">
        <v>14000</v>
      </c>
    </row>
    <row r="69" s="46" customFormat="1" ht="19.9" customHeight="1" spans="1:3">
      <c r="A69" s="55"/>
      <c r="B69" s="53" t="s">
        <v>645</v>
      </c>
      <c r="C69" s="54">
        <v>10000</v>
      </c>
    </row>
    <row r="70" s="46" customFormat="1" ht="19.9" customHeight="1" spans="1:3">
      <c r="A70" s="55"/>
      <c r="B70" s="53" t="s">
        <v>646</v>
      </c>
      <c r="C70" s="54">
        <v>8500</v>
      </c>
    </row>
    <row r="71" s="46" customFormat="1" ht="19.9" customHeight="1" spans="1:3">
      <c r="A71" s="55"/>
      <c r="B71" s="53" t="s">
        <v>647</v>
      </c>
      <c r="C71" s="54">
        <v>100000</v>
      </c>
    </row>
    <row r="72" s="46" customFormat="1" ht="19.9" customHeight="1" spans="1:3">
      <c r="A72" s="55"/>
      <c r="B72" s="53" t="s">
        <v>648</v>
      </c>
      <c r="C72" s="54">
        <v>50000</v>
      </c>
    </row>
    <row r="73" s="46" customFormat="1" ht="19.9" customHeight="1" spans="1:3">
      <c r="A73" s="55"/>
      <c r="B73" s="53" t="s">
        <v>649</v>
      </c>
      <c r="C73" s="54">
        <v>15000</v>
      </c>
    </row>
    <row r="74" s="46" customFormat="1" ht="19.9" customHeight="1" spans="1:3">
      <c r="A74" s="55"/>
      <c r="B74" s="53" t="s">
        <v>650</v>
      </c>
      <c r="C74" s="54">
        <v>29999.05</v>
      </c>
    </row>
    <row r="75" s="46" customFormat="1" ht="19.9" customHeight="1" spans="1:3">
      <c r="A75" s="55"/>
      <c r="B75" s="53" t="s">
        <v>651</v>
      </c>
      <c r="C75" s="54">
        <v>38772</v>
      </c>
    </row>
    <row r="76" s="46" customFormat="1" ht="19.9" customHeight="1" spans="1:3">
      <c r="A76" s="55"/>
      <c r="B76" s="53" t="s">
        <v>652</v>
      </c>
      <c r="C76" s="54">
        <v>85000</v>
      </c>
    </row>
    <row r="77" s="46" customFormat="1" ht="19.9" customHeight="1" spans="1:3">
      <c r="A77" s="55"/>
      <c r="B77" s="53" t="s">
        <v>653</v>
      </c>
      <c r="C77" s="54">
        <v>70394.34</v>
      </c>
    </row>
    <row r="78" s="46" customFormat="1" ht="19.9" customHeight="1" spans="1:3">
      <c r="A78" s="55"/>
      <c r="B78" s="53" t="s">
        <v>654</v>
      </c>
      <c r="C78" s="54">
        <v>10000</v>
      </c>
    </row>
    <row r="79" s="46" customFormat="1" ht="19.9" customHeight="1" spans="1:3">
      <c r="A79" s="55"/>
      <c r="B79" s="53" t="s">
        <v>655</v>
      </c>
      <c r="C79" s="54">
        <v>108000</v>
      </c>
    </row>
    <row r="80" s="46" customFormat="1" ht="19.9" customHeight="1" spans="1:3">
      <c r="A80" s="55"/>
      <c r="B80" s="53" t="s">
        <v>656</v>
      </c>
      <c r="C80" s="54">
        <v>11400</v>
      </c>
    </row>
    <row r="81" s="46" customFormat="1" ht="19.9" customHeight="1" spans="1:3">
      <c r="A81" s="55"/>
      <c r="B81" s="53" t="s">
        <v>657</v>
      </c>
      <c r="C81" s="54">
        <v>15500</v>
      </c>
    </row>
    <row r="82" s="46" customFormat="1" ht="19.9" customHeight="1" spans="1:3">
      <c r="A82" s="55"/>
      <c r="B82" s="53" t="s">
        <v>658</v>
      </c>
      <c r="C82" s="54">
        <v>112552</v>
      </c>
    </row>
    <row r="83" s="46" customFormat="1" ht="19.9" customHeight="1" spans="1:3">
      <c r="A83" s="55"/>
      <c r="B83" s="53" t="s">
        <v>659</v>
      </c>
      <c r="C83" s="54">
        <v>80000</v>
      </c>
    </row>
    <row r="84" s="46" customFormat="1" ht="19.9" customHeight="1" spans="1:3">
      <c r="A84" s="55"/>
      <c r="B84" s="53" t="s">
        <v>660</v>
      </c>
      <c r="C84" s="54">
        <v>26950</v>
      </c>
    </row>
    <row r="85" s="46" customFormat="1" ht="19.9" customHeight="1" spans="1:3">
      <c r="A85" s="55"/>
      <c r="B85" s="53" t="s">
        <v>661</v>
      </c>
      <c r="C85" s="54">
        <v>47982.7</v>
      </c>
    </row>
    <row r="86" s="46" customFormat="1" ht="19.9" customHeight="1" spans="1:3">
      <c r="A86" s="55"/>
      <c r="B86" s="53" t="s">
        <v>662</v>
      </c>
      <c r="C86" s="54">
        <v>150000</v>
      </c>
    </row>
    <row r="87" s="46" customFormat="1" ht="19.9" customHeight="1" spans="1:3">
      <c r="A87" s="55"/>
      <c r="B87" s="53" t="s">
        <v>663</v>
      </c>
      <c r="C87" s="54">
        <v>166960</v>
      </c>
    </row>
    <row r="88" s="46" customFormat="1" ht="19.9" customHeight="1" spans="1:3">
      <c r="A88" s="55"/>
      <c r="B88" s="53" t="s">
        <v>664</v>
      </c>
      <c r="C88" s="54">
        <v>365000</v>
      </c>
    </row>
    <row r="89" s="46" customFormat="1" ht="19.9" customHeight="1" spans="1:3">
      <c r="A89" s="55"/>
      <c r="B89" s="53" t="s">
        <v>665</v>
      </c>
      <c r="C89" s="54">
        <v>76430</v>
      </c>
    </row>
    <row r="90" s="46" customFormat="1" ht="19.9" customHeight="1" spans="1:3">
      <c r="A90" s="55"/>
      <c r="B90" s="53" t="s">
        <v>666</v>
      </c>
      <c r="C90" s="54">
        <v>108000</v>
      </c>
    </row>
    <row r="91" s="46" customFormat="1" ht="19.9" customHeight="1" spans="1:3">
      <c r="A91" s="55" t="s">
        <v>667</v>
      </c>
      <c r="B91" s="53" t="s">
        <v>668</v>
      </c>
      <c r="C91" s="54">
        <v>20000</v>
      </c>
    </row>
    <row r="92" s="46" customFormat="1" ht="19.9" customHeight="1" spans="1:3">
      <c r="A92" s="55"/>
      <c r="B92" s="53" t="s">
        <v>669</v>
      </c>
      <c r="C92" s="54">
        <v>50000</v>
      </c>
    </row>
    <row r="93" s="46" customFormat="1" ht="19.9" customHeight="1" spans="1:3">
      <c r="A93" s="55"/>
      <c r="B93" s="53" t="s">
        <v>670</v>
      </c>
      <c r="C93" s="54">
        <v>259999.31</v>
      </c>
    </row>
    <row r="94" s="46" customFormat="1" ht="19.9" customHeight="1" spans="1:3">
      <c r="A94" s="55" t="s">
        <v>671</v>
      </c>
      <c r="B94" s="53" t="s">
        <v>672</v>
      </c>
      <c r="C94" s="54">
        <v>1400000</v>
      </c>
    </row>
    <row r="95" s="46" customFormat="1" ht="19.9" customHeight="1" spans="1:3">
      <c r="A95" s="55"/>
      <c r="B95" s="53" t="s">
        <v>673</v>
      </c>
      <c r="C95" s="54">
        <v>23281</v>
      </c>
    </row>
    <row r="96" s="46" customFormat="1" ht="31" customHeight="1" spans="1:3">
      <c r="A96" s="55"/>
      <c r="B96" s="53" t="s">
        <v>674</v>
      </c>
      <c r="C96" s="54">
        <v>72418.19</v>
      </c>
    </row>
    <row r="97" s="46" customFormat="1" ht="31" customHeight="1" spans="1:3">
      <c r="A97" s="55"/>
      <c r="B97" s="53" t="s">
        <v>675</v>
      </c>
      <c r="C97" s="54">
        <v>19752.51</v>
      </c>
    </row>
    <row r="98" s="46" customFormat="1" ht="31" customHeight="1" spans="1:3">
      <c r="A98" s="55"/>
      <c r="B98" s="53" t="s">
        <v>676</v>
      </c>
      <c r="C98" s="54">
        <v>108600</v>
      </c>
    </row>
    <row r="99" s="46" customFormat="1" ht="19.9" customHeight="1" spans="1:3">
      <c r="A99" s="55"/>
      <c r="B99" s="53" t="s">
        <v>677</v>
      </c>
      <c r="C99" s="54">
        <v>28098.26</v>
      </c>
    </row>
    <row r="100" s="46" customFormat="1" ht="19.9" customHeight="1" spans="1:3">
      <c r="A100" s="55"/>
      <c r="B100" s="53" t="s">
        <v>678</v>
      </c>
      <c r="C100" s="54">
        <v>3000</v>
      </c>
    </row>
    <row r="101" s="46" customFormat="1" ht="31" customHeight="1" spans="1:3">
      <c r="A101" s="55"/>
      <c r="B101" s="53" t="s">
        <v>679</v>
      </c>
      <c r="C101" s="54">
        <v>897768.95</v>
      </c>
    </row>
    <row r="102" s="46" customFormat="1" ht="23" customHeight="1" spans="1:3">
      <c r="A102" s="55"/>
      <c r="B102" s="53" t="s">
        <v>680</v>
      </c>
      <c r="C102" s="54">
        <v>1618345.09</v>
      </c>
    </row>
    <row r="103" s="46" customFormat="1" ht="19.9" customHeight="1" spans="1:3">
      <c r="A103" s="55"/>
      <c r="B103" s="53" t="s">
        <v>681</v>
      </c>
      <c r="C103" s="54">
        <v>130188</v>
      </c>
    </row>
    <row r="104" s="46" customFormat="1" ht="19.9" customHeight="1" spans="1:3">
      <c r="A104" s="55"/>
      <c r="B104" s="53" t="s">
        <v>682</v>
      </c>
      <c r="C104" s="54">
        <v>250000</v>
      </c>
    </row>
    <row r="105" s="46" customFormat="1" ht="37" customHeight="1" spans="1:3">
      <c r="A105" s="55"/>
      <c r="B105" s="53" t="s">
        <v>683</v>
      </c>
      <c r="C105" s="54">
        <v>14196</v>
      </c>
    </row>
    <row r="106" s="46" customFormat="1" ht="19.9" customHeight="1" spans="1:3">
      <c r="A106" s="55"/>
      <c r="B106" s="53" t="s">
        <v>684</v>
      </c>
      <c r="C106" s="54">
        <v>8844</v>
      </c>
    </row>
    <row r="107" s="46" customFormat="1" ht="19.9" customHeight="1" spans="1:3">
      <c r="A107" s="55"/>
      <c r="B107" s="53" t="s">
        <v>685</v>
      </c>
      <c r="C107" s="54">
        <v>600000</v>
      </c>
    </row>
    <row r="108" s="46" customFormat="1" ht="19.9" customHeight="1" spans="1:3">
      <c r="A108" s="55"/>
      <c r="B108" s="53" t="s">
        <v>686</v>
      </c>
      <c r="C108" s="54">
        <v>50000</v>
      </c>
    </row>
    <row r="109" s="46" customFormat="1" ht="19.9" customHeight="1" spans="1:3">
      <c r="A109" s="55"/>
      <c r="B109" s="53" t="s">
        <v>687</v>
      </c>
      <c r="C109" s="54">
        <v>687425</v>
      </c>
    </row>
    <row r="110" s="46" customFormat="1" ht="33" customHeight="1" spans="1:3">
      <c r="A110" s="55"/>
      <c r="B110" s="53" t="s">
        <v>688</v>
      </c>
      <c r="C110" s="54">
        <v>31200</v>
      </c>
    </row>
    <row r="111" s="46" customFormat="1" ht="19.9" customHeight="1" spans="1:3">
      <c r="A111" s="55"/>
      <c r="B111" s="53" t="s">
        <v>689</v>
      </c>
      <c r="C111" s="54">
        <v>145000</v>
      </c>
    </row>
    <row r="112" s="46" customFormat="1" ht="19.9" customHeight="1" spans="1:3">
      <c r="A112" s="55"/>
      <c r="B112" s="53" t="s">
        <v>690</v>
      </c>
      <c r="C112" s="54">
        <v>291000</v>
      </c>
    </row>
    <row r="113" s="46" customFormat="1" ht="19.9" customHeight="1" spans="1:3">
      <c r="A113" s="55"/>
      <c r="B113" s="53" t="s">
        <v>691</v>
      </c>
      <c r="C113" s="54">
        <v>36400</v>
      </c>
    </row>
    <row r="114" s="46" customFormat="1" ht="19.9" customHeight="1" spans="1:3">
      <c r="A114" s="55"/>
      <c r="B114" s="53" t="s">
        <v>692</v>
      </c>
      <c r="C114" s="54">
        <v>149012</v>
      </c>
    </row>
    <row r="115" s="46" customFormat="1" ht="19.9" customHeight="1" spans="1:3">
      <c r="A115" s="55"/>
      <c r="B115" s="53" t="s">
        <v>693</v>
      </c>
      <c r="C115" s="54">
        <v>280000</v>
      </c>
    </row>
    <row r="116" s="46" customFormat="1" ht="33" customHeight="1" spans="1:3">
      <c r="A116" s="55"/>
      <c r="B116" s="53" t="s">
        <v>694</v>
      </c>
      <c r="C116" s="54">
        <v>4455</v>
      </c>
    </row>
    <row r="117" s="46" customFormat="1" ht="33" customHeight="1" spans="1:3">
      <c r="A117" s="55"/>
      <c r="B117" s="53" t="s">
        <v>695</v>
      </c>
      <c r="C117" s="54">
        <v>126100.57</v>
      </c>
    </row>
    <row r="118" s="46" customFormat="1" ht="33" customHeight="1" spans="1:3">
      <c r="A118" s="55"/>
      <c r="B118" s="53" t="s">
        <v>696</v>
      </c>
      <c r="C118" s="54">
        <v>123191.45</v>
      </c>
    </row>
    <row r="119" s="46" customFormat="1" ht="33" customHeight="1" spans="1:3">
      <c r="A119" s="55"/>
      <c r="B119" s="53" t="s">
        <v>697</v>
      </c>
      <c r="C119" s="54">
        <v>3000</v>
      </c>
    </row>
    <row r="120" s="46" customFormat="1" ht="33" customHeight="1" spans="1:3">
      <c r="A120" s="55"/>
      <c r="B120" s="53" t="s">
        <v>698</v>
      </c>
      <c r="C120" s="54">
        <v>35117</v>
      </c>
    </row>
    <row r="121" s="46" customFormat="1" ht="33" customHeight="1" spans="1:3">
      <c r="A121" s="55"/>
      <c r="B121" s="53" t="s">
        <v>699</v>
      </c>
      <c r="C121" s="54">
        <v>166064</v>
      </c>
    </row>
    <row r="122" s="46" customFormat="1" ht="33" customHeight="1" spans="1:3">
      <c r="A122" s="55"/>
      <c r="B122" s="53" t="s">
        <v>700</v>
      </c>
      <c r="C122" s="54">
        <v>79800</v>
      </c>
    </row>
    <row r="123" s="46" customFormat="1" ht="19.9" customHeight="1" spans="1:3">
      <c r="A123" s="55"/>
      <c r="B123" s="53" t="s">
        <v>701</v>
      </c>
      <c r="C123" s="54">
        <v>29149.38</v>
      </c>
    </row>
    <row r="124" s="46" customFormat="1" ht="19.9" customHeight="1" spans="1:3">
      <c r="A124" s="55"/>
      <c r="B124" s="53" t="s">
        <v>702</v>
      </c>
      <c r="C124" s="54">
        <v>1500000</v>
      </c>
    </row>
    <row r="125" s="46" customFormat="1" ht="19.9" customHeight="1" spans="1:3">
      <c r="A125" s="55"/>
      <c r="B125" s="53" t="s">
        <v>703</v>
      </c>
      <c r="C125" s="54">
        <v>23450</v>
      </c>
    </row>
    <row r="126" s="46" customFormat="1" ht="30" customHeight="1" spans="1:3">
      <c r="A126" s="55"/>
      <c r="B126" s="53" t="s">
        <v>704</v>
      </c>
      <c r="C126" s="54">
        <v>94516.8</v>
      </c>
    </row>
    <row r="127" s="46" customFormat="1" ht="30" customHeight="1" spans="1:3">
      <c r="A127" s="55"/>
      <c r="B127" s="53" t="s">
        <v>705</v>
      </c>
      <c r="C127" s="54">
        <v>72139.2</v>
      </c>
    </row>
    <row r="128" s="46" customFormat="1" ht="30" customHeight="1" spans="1:3">
      <c r="A128" s="55"/>
      <c r="B128" s="53" t="s">
        <v>706</v>
      </c>
      <c r="C128" s="54">
        <v>5931.6</v>
      </c>
    </row>
    <row r="129" s="46" customFormat="1" ht="30" customHeight="1" spans="1:3">
      <c r="A129" s="55"/>
      <c r="B129" s="53" t="s">
        <v>707</v>
      </c>
      <c r="C129" s="54">
        <v>17550</v>
      </c>
    </row>
    <row r="130" s="46" customFormat="1" ht="30" customHeight="1" spans="1:3">
      <c r="A130" s="55"/>
      <c r="B130" s="53" t="s">
        <v>708</v>
      </c>
      <c r="C130" s="54">
        <v>349739</v>
      </c>
    </row>
    <row r="131" s="46" customFormat="1" ht="19.9" customHeight="1" spans="1:3">
      <c r="A131" s="55"/>
      <c r="B131" s="53" t="s">
        <v>709</v>
      </c>
      <c r="C131" s="54">
        <v>90000</v>
      </c>
    </row>
    <row r="132" s="46" customFormat="1" ht="19.9" customHeight="1" spans="1:3">
      <c r="A132" s="55"/>
      <c r="B132" s="53" t="s">
        <v>710</v>
      </c>
      <c r="C132" s="54">
        <v>312989.22</v>
      </c>
    </row>
    <row r="133" s="46" customFormat="1" ht="19.9" customHeight="1" spans="1:3">
      <c r="A133" s="55"/>
      <c r="B133" s="53" t="s">
        <v>711</v>
      </c>
      <c r="C133" s="54">
        <v>27876</v>
      </c>
    </row>
    <row r="134" s="46" customFormat="1" ht="19.9" customHeight="1" spans="1:3">
      <c r="A134" s="55"/>
      <c r="B134" s="53" t="s">
        <v>712</v>
      </c>
      <c r="C134" s="54">
        <v>43847</v>
      </c>
    </row>
    <row r="135" s="46" customFormat="1" ht="42" customHeight="1" spans="1:3">
      <c r="A135" s="55"/>
      <c r="B135" s="53" t="s">
        <v>713</v>
      </c>
      <c r="C135" s="54">
        <v>222382.95</v>
      </c>
    </row>
    <row r="136" s="46" customFormat="1" ht="42" customHeight="1" spans="1:3">
      <c r="A136" s="55"/>
      <c r="B136" s="53" t="s">
        <v>714</v>
      </c>
      <c r="C136" s="54">
        <v>225863</v>
      </c>
    </row>
    <row r="137" s="46" customFormat="1" ht="19.9" customHeight="1" spans="1:3">
      <c r="A137" s="55"/>
      <c r="B137" s="53" t="s">
        <v>715</v>
      </c>
      <c r="C137" s="54">
        <v>70752.95</v>
      </c>
    </row>
    <row r="138" s="46" customFormat="1" ht="19.9" customHeight="1" spans="1:3">
      <c r="A138" s="55"/>
      <c r="B138" s="53" t="s">
        <v>716</v>
      </c>
      <c r="C138" s="54">
        <v>18880</v>
      </c>
    </row>
    <row r="139" s="46" customFormat="1" ht="19.9" customHeight="1" spans="1:3">
      <c r="A139" s="55"/>
      <c r="B139" s="53" t="s">
        <v>717</v>
      </c>
      <c r="C139" s="54">
        <v>3000</v>
      </c>
    </row>
    <row r="140" s="46" customFormat="1" ht="19.9" customHeight="1" spans="1:3">
      <c r="A140" s="55"/>
      <c r="B140" s="53" t="s">
        <v>718</v>
      </c>
      <c r="C140" s="54">
        <v>3000</v>
      </c>
    </row>
    <row r="141" s="46" customFormat="1" ht="19.9" customHeight="1" spans="1:3">
      <c r="A141" s="55"/>
      <c r="B141" s="53" t="s">
        <v>719</v>
      </c>
      <c r="C141" s="54">
        <v>5500</v>
      </c>
    </row>
    <row r="142" s="46" customFormat="1" ht="19.9" customHeight="1" spans="1:3">
      <c r="A142" s="55"/>
      <c r="B142" s="53" t="s">
        <v>720</v>
      </c>
      <c r="C142" s="54">
        <v>142639.08</v>
      </c>
    </row>
    <row r="143" s="46" customFormat="1" ht="19.9" customHeight="1" spans="1:3">
      <c r="A143" s="55"/>
      <c r="B143" s="53" t="s">
        <v>721</v>
      </c>
      <c r="C143" s="54">
        <v>17600</v>
      </c>
    </row>
    <row r="144" s="46" customFormat="1" ht="32" customHeight="1" spans="1:3">
      <c r="A144" s="55"/>
      <c r="B144" s="53" t="s">
        <v>722</v>
      </c>
      <c r="C144" s="54">
        <v>6318</v>
      </c>
    </row>
    <row r="145" s="46" customFormat="1" ht="32" customHeight="1" spans="1:3">
      <c r="A145" s="55"/>
      <c r="B145" s="53" t="s">
        <v>723</v>
      </c>
      <c r="C145" s="54">
        <v>450381</v>
      </c>
    </row>
    <row r="146" s="46" customFormat="1" ht="32" customHeight="1" spans="1:3">
      <c r="A146" s="55"/>
      <c r="B146" s="53" t="s">
        <v>723</v>
      </c>
      <c r="C146" s="54">
        <v>969152</v>
      </c>
    </row>
    <row r="147" s="46" customFormat="1" ht="27" customHeight="1" spans="1:3">
      <c r="A147" s="55" t="s">
        <v>724</v>
      </c>
      <c r="B147" s="53" t="s">
        <v>725</v>
      </c>
      <c r="C147" s="54">
        <v>1950000</v>
      </c>
    </row>
    <row r="148" s="46" customFormat="1" ht="32" customHeight="1" spans="1:3">
      <c r="A148" s="55" t="s">
        <v>726</v>
      </c>
      <c r="B148" s="53" t="s">
        <v>727</v>
      </c>
      <c r="C148" s="54">
        <v>223600</v>
      </c>
    </row>
    <row r="149" s="46" customFormat="1" ht="19.9" customHeight="1" spans="1:3">
      <c r="A149" s="55"/>
      <c r="B149" s="53" t="s">
        <v>728</v>
      </c>
      <c r="C149" s="54">
        <v>15142</v>
      </c>
    </row>
    <row r="150" s="46" customFormat="1" ht="19.9" customHeight="1" spans="1:3">
      <c r="A150" s="55"/>
      <c r="B150" s="53" t="s">
        <v>729</v>
      </c>
      <c r="C150" s="54">
        <v>7302.11</v>
      </c>
    </row>
    <row r="151" s="46" customFormat="1" ht="19.9" customHeight="1" spans="1:3">
      <c r="A151" s="55"/>
      <c r="B151" s="53" t="s">
        <v>730</v>
      </c>
      <c r="C151" s="54">
        <v>18121.6</v>
      </c>
    </row>
    <row r="152" s="46" customFormat="1" ht="19.9" customHeight="1" spans="1:3">
      <c r="A152" s="55"/>
      <c r="B152" s="53" t="s">
        <v>731</v>
      </c>
      <c r="C152" s="54">
        <v>224000</v>
      </c>
    </row>
    <row r="153" s="46" customFormat="1" ht="19.9" customHeight="1" spans="1:3">
      <c r="A153" s="55"/>
      <c r="B153" s="53" t="s">
        <v>732</v>
      </c>
      <c r="C153" s="54">
        <v>34241</v>
      </c>
    </row>
    <row r="154" s="46" customFormat="1" ht="19.9" customHeight="1" spans="1:3">
      <c r="A154" s="55"/>
      <c r="B154" s="53" t="s">
        <v>733</v>
      </c>
      <c r="C154" s="54">
        <v>98680</v>
      </c>
    </row>
    <row r="155" s="46" customFormat="1" ht="19.9" customHeight="1" spans="1:3">
      <c r="A155" s="55"/>
      <c r="B155" s="53" t="s">
        <v>734</v>
      </c>
      <c r="C155" s="54">
        <v>40000</v>
      </c>
    </row>
    <row r="156" s="46" customFormat="1" ht="19.9" customHeight="1" spans="1:3">
      <c r="A156" s="55"/>
      <c r="B156" s="53" t="s">
        <v>735</v>
      </c>
      <c r="C156" s="54">
        <v>3200</v>
      </c>
    </row>
    <row r="157" s="46" customFormat="1" ht="19.9" customHeight="1" spans="1:3">
      <c r="A157" s="55"/>
      <c r="B157" s="53" t="s">
        <v>736</v>
      </c>
      <c r="C157" s="54">
        <v>3200</v>
      </c>
    </row>
    <row r="158" s="46" customFormat="1" ht="19.9" customHeight="1" spans="1:3">
      <c r="A158" s="55"/>
      <c r="B158" s="53" t="s">
        <v>737</v>
      </c>
      <c r="C158" s="54">
        <v>44038</v>
      </c>
    </row>
    <row r="159" s="46" customFormat="1" ht="30" customHeight="1" spans="1:3">
      <c r="A159" s="55"/>
      <c r="B159" s="53" t="s">
        <v>738</v>
      </c>
      <c r="C159" s="54">
        <v>81929</v>
      </c>
    </row>
    <row r="160" s="46" customFormat="1" ht="19.9" customHeight="1" spans="1:3">
      <c r="A160" s="55"/>
      <c r="B160" s="53" t="s">
        <v>739</v>
      </c>
      <c r="C160" s="54">
        <v>68380</v>
      </c>
    </row>
    <row r="161" s="46" customFormat="1" ht="19.9" customHeight="1" spans="1:3">
      <c r="A161" s="55"/>
      <c r="B161" s="53" t="s">
        <v>740</v>
      </c>
      <c r="C161" s="54">
        <v>30000</v>
      </c>
    </row>
    <row r="162" s="46" customFormat="1" ht="19.9" customHeight="1" spans="1:3">
      <c r="A162" s="55"/>
      <c r="B162" s="53" t="s">
        <v>741</v>
      </c>
      <c r="C162" s="54">
        <v>210000</v>
      </c>
    </row>
    <row r="163" s="46" customFormat="1" ht="19.9" customHeight="1" spans="1:3">
      <c r="A163" s="55"/>
      <c r="B163" s="53" t="s">
        <v>742</v>
      </c>
      <c r="C163" s="54">
        <v>101760</v>
      </c>
    </row>
    <row r="164" s="46" customFormat="1" ht="19.9" customHeight="1" spans="1:3">
      <c r="A164" s="55"/>
      <c r="B164" s="53" t="s">
        <v>743</v>
      </c>
      <c r="C164" s="54">
        <v>673020</v>
      </c>
    </row>
    <row r="165" s="46" customFormat="1" ht="19.9" customHeight="1" spans="1:3">
      <c r="A165" s="55"/>
      <c r="B165" s="53" t="s">
        <v>744</v>
      </c>
      <c r="C165" s="54">
        <v>1370000</v>
      </c>
    </row>
    <row r="166" s="46" customFormat="1" ht="19.9" customHeight="1" spans="1:3">
      <c r="A166" s="55"/>
      <c r="B166" s="53" t="s">
        <v>745</v>
      </c>
      <c r="C166" s="54">
        <v>72000</v>
      </c>
    </row>
    <row r="167" s="46" customFormat="1" ht="19.9" customHeight="1" spans="1:3">
      <c r="A167" s="55"/>
      <c r="B167" s="53" t="s">
        <v>746</v>
      </c>
      <c r="C167" s="54">
        <v>97400</v>
      </c>
    </row>
    <row r="168" s="46" customFormat="1" ht="19.9" customHeight="1" spans="1:3">
      <c r="A168" s="55"/>
      <c r="B168" s="53" t="s">
        <v>747</v>
      </c>
      <c r="C168" s="54">
        <v>137300</v>
      </c>
    </row>
    <row r="169" s="46" customFormat="1" ht="19.9" customHeight="1" spans="1:3">
      <c r="A169" s="55"/>
      <c r="B169" s="53" t="s">
        <v>748</v>
      </c>
      <c r="C169" s="54">
        <v>101000</v>
      </c>
    </row>
    <row r="170" s="46" customFormat="1" ht="19.9" customHeight="1" spans="1:3">
      <c r="A170" s="55"/>
      <c r="B170" s="53" t="s">
        <v>749</v>
      </c>
      <c r="C170" s="54">
        <v>62000</v>
      </c>
    </row>
    <row r="171" s="46" customFormat="1" ht="19.9" customHeight="1" spans="1:3">
      <c r="A171" s="55"/>
      <c r="B171" s="53" t="s">
        <v>750</v>
      </c>
      <c r="C171" s="54">
        <v>9500</v>
      </c>
    </row>
    <row r="172" s="46" customFormat="1" ht="19.9" customHeight="1" spans="1:3">
      <c r="A172" s="55"/>
      <c r="B172" s="53" t="s">
        <v>751</v>
      </c>
      <c r="C172" s="54">
        <v>190000</v>
      </c>
    </row>
    <row r="173" s="46" customFormat="1" ht="19.9" customHeight="1" spans="1:3">
      <c r="A173" s="55"/>
      <c r="B173" s="53" t="s">
        <v>752</v>
      </c>
      <c r="C173" s="54">
        <v>100000</v>
      </c>
    </row>
    <row r="174" s="46" customFormat="1" ht="19.9" customHeight="1" spans="1:3">
      <c r="A174" s="55"/>
      <c r="B174" s="53" t="s">
        <v>753</v>
      </c>
      <c r="C174" s="54">
        <v>596600</v>
      </c>
    </row>
    <row r="175" s="46" customFormat="1" ht="19.9" customHeight="1" spans="1:3">
      <c r="A175" s="55"/>
      <c r="B175" s="53" t="s">
        <v>754</v>
      </c>
      <c r="C175" s="54">
        <v>12723.65</v>
      </c>
    </row>
    <row r="176" s="46" customFormat="1" ht="19.9" customHeight="1" spans="1:3">
      <c r="A176" s="55"/>
      <c r="B176" s="53" t="s">
        <v>755</v>
      </c>
      <c r="C176" s="54">
        <v>22392</v>
      </c>
    </row>
    <row r="177" s="46" customFormat="1" ht="19.9" customHeight="1" spans="1:3">
      <c r="A177" s="55"/>
      <c r="B177" s="53" t="s">
        <v>756</v>
      </c>
      <c r="C177" s="54">
        <v>11600</v>
      </c>
    </row>
    <row r="178" s="46" customFormat="1" ht="19.9" customHeight="1" spans="1:3">
      <c r="A178" s="55"/>
      <c r="B178" s="53" t="s">
        <v>757</v>
      </c>
      <c r="C178" s="54">
        <v>379500</v>
      </c>
    </row>
    <row r="179" s="46" customFormat="1" ht="19.9" customHeight="1" spans="1:3">
      <c r="A179" s="55"/>
      <c r="B179" s="53" t="s">
        <v>758</v>
      </c>
      <c r="C179" s="54">
        <v>74000</v>
      </c>
    </row>
    <row r="180" s="46" customFormat="1" ht="19.9" customHeight="1" spans="1:3">
      <c r="A180" s="55"/>
      <c r="B180" s="53" t="s">
        <v>759</v>
      </c>
      <c r="C180" s="54">
        <v>31440</v>
      </c>
    </row>
    <row r="181" s="46" customFormat="1" ht="19.9" customHeight="1" spans="1:3">
      <c r="A181" s="55"/>
      <c r="B181" s="53" t="s">
        <v>760</v>
      </c>
      <c r="C181" s="54">
        <v>9000</v>
      </c>
    </row>
    <row r="182" s="46" customFormat="1" ht="19.9" customHeight="1" spans="1:3">
      <c r="A182" s="55"/>
      <c r="B182" s="53" t="s">
        <v>761</v>
      </c>
      <c r="C182" s="54">
        <v>3000</v>
      </c>
    </row>
    <row r="183" s="46" customFormat="1" ht="19.9" customHeight="1" spans="1:3">
      <c r="A183" s="55"/>
      <c r="B183" s="53" t="s">
        <v>762</v>
      </c>
      <c r="C183" s="54">
        <v>88400</v>
      </c>
    </row>
    <row r="184" s="46" customFormat="1" ht="19.9" customHeight="1" spans="1:3">
      <c r="A184" s="55"/>
      <c r="B184" s="53" t="s">
        <v>763</v>
      </c>
      <c r="C184" s="54">
        <v>5904</v>
      </c>
    </row>
    <row r="185" s="46" customFormat="1" ht="19.9" customHeight="1" spans="1:3">
      <c r="A185" s="55"/>
      <c r="B185" s="53" t="s">
        <v>764</v>
      </c>
      <c r="C185" s="54">
        <v>10711</v>
      </c>
    </row>
    <row r="186" s="46" customFormat="1" ht="19.9" customHeight="1" spans="1:3">
      <c r="A186" s="55"/>
      <c r="B186" s="53" t="s">
        <v>765</v>
      </c>
      <c r="C186" s="54">
        <v>27816</v>
      </c>
    </row>
    <row r="187" s="46" customFormat="1" ht="19.9" customHeight="1" spans="1:3">
      <c r="A187" s="55"/>
      <c r="B187" s="53" t="s">
        <v>766</v>
      </c>
      <c r="C187" s="54">
        <v>29900</v>
      </c>
    </row>
    <row r="188" s="46" customFormat="1" ht="19.9" customHeight="1" spans="1:3">
      <c r="A188" s="55"/>
      <c r="B188" s="53" t="s">
        <v>767</v>
      </c>
      <c r="C188" s="54">
        <v>1225864</v>
      </c>
    </row>
    <row r="189" s="46" customFormat="1" ht="19.9" customHeight="1" spans="1:3">
      <c r="A189" s="55"/>
      <c r="B189" s="53" t="s">
        <v>768</v>
      </c>
      <c r="C189" s="54">
        <v>100000</v>
      </c>
    </row>
    <row r="190" s="46" customFormat="1" ht="19.9" customHeight="1" spans="1:3">
      <c r="A190" s="55"/>
      <c r="B190" s="53" t="s">
        <v>769</v>
      </c>
      <c r="C190" s="54">
        <v>208500</v>
      </c>
    </row>
    <row r="191" s="46" customFormat="1" ht="19.9" customHeight="1" spans="1:3">
      <c r="A191" s="55"/>
      <c r="B191" s="53" t="s">
        <v>770</v>
      </c>
      <c r="C191" s="54">
        <v>14424</v>
      </c>
    </row>
    <row r="192" s="46" customFormat="1" ht="19.9" customHeight="1" spans="1:3">
      <c r="A192" s="55"/>
      <c r="B192" s="53" t="s">
        <v>771</v>
      </c>
      <c r="C192" s="54">
        <v>100000</v>
      </c>
    </row>
    <row r="193" s="46" customFormat="1" ht="19.9" customHeight="1" spans="1:3">
      <c r="A193" s="55"/>
      <c r="B193" s="53" t="s">
        <v>772</v>
      </c>
      <c r="C193" s="54">
        <v>50000</v>
      </c>
    </row>
    <row r="194" s="46" customFormat="1" ht="19.9" customHeight="1" spans="1:3">
      <c r="A194" s="55"/>
      <c r="B194" s="53" t="s">
        <v>773</v>
      </c>
      <c r="C194" s="54">
        <v>299000</v>
      </c>
    </row>
    <row r="195" s="46" customFormat="1" ht="19.9" customHeight="1" spans="1:3">
      <c r="A195" s="55"/>
      <c r="B195" s="53" t="s">
        <v>774</v>
      </c>
      <c r="C195" s="54">
        <v>54362.19</v>
      </c>
    </row>
    <row r="196" s="46" customFormat="1" ht="19.9" customHeight="1" spans="1:3">
      <c r="A196" s="55"/>
      <c r="B196" s="53" t="s">
        <v>775</v>
      </c>
      <c r="C196" s="54">
        <v>282000</v>
      </c>
    </row>
    <row r="197" s="46" customFormat="1" ht="19.9" customHeight="1" spans="1:3">
      <c r="A197" s="55"/>
      <c r="B197" s="53" t="s">
        <v>776</v>
      </c>
      <c r="C197" s="54">
        <v>41809</v>
      </c>
    </row>
    <row r="198" s="46" customFormat="1" ht="19.9" customHeight="1" spans="1:3">
      <c r="A198" s="55"/>
      <c r="B198" s="53" t="s">
        <v>777</v>
      </c>
      <c r="C198" s="54">
        <v>152500</v>
      </c>
    </row>
    <row r="199" s="46" customFormat="1" ht="19.9" customHeight="1" spans="1:3">
      <c r="A199" s="55"/>
      <c r="B199" s="53" t="s">
        <v>778</v>
      </c>
      <c r="C199" s="54">
        <v>276320</v>
      </c>
    </row>
    <row r="200" s="46" customFormat="1" ht="19.9" customHeight="1" spans="1:3">
      <c r="A200" s="55"/>
      <c r="B200" s="53" t="s">
        <v>779</v>
      </c>
      <c r="C200" s="54">
        <v>269685</v>
      </c>
    </row>
    <row r="201" s="46" customFormat="1" ht="19.9" customHeight="1" spans="1:3">
      <c r="A201" s="55"/>
      <c r="B201" s="53" t="s">
        <v>780</v>
      </c>
      <c r="C201" s="54">
        <v>10000</v>
      </c>
    </row>
    <row r="202" s="46" customFormat="1" ht="19.9" customHeight="1" spans="1:3">
      <c r="A202" s="55"/>
      <c r="B202" s="53" t="s">
        <v>781</v>
      </c>
      <c r="C202" s="54">
        <v>96000</v>
      </c>
    </row>
    <row r="203" s="46" customFormat="1" ht="29" customHeight="1" spans="1:3">
      <c r="A203" s="55"/>
      <c r="B203" s="53" t="s">
        <v>782</v>
      </c>
      <c r="C203" s="54">
        <v>184200</v>
      </c>
    </row>
    <row r="204" s="46" customFormat="1" ht="19.9" customHeight="1" spans="1:3">
      <c r="A204" s="55"/>
      <c r="B204" s="53" t="s">
        <v>783</v>
      </c>
      <c r="C204" s="54">
        <v>50000</v>
      </c>
    </row>
    <row r="205" s="46" customFormat="1" ht="19.9" customHeight="1" spans="1:3">
      <c r="A205" s="55"/>
      <c r="B205" s="53" t="s">
        <v>783</v>
      </c>
      <c r="C205" s="54"/>
    </row>
    <row r="206" s="46" customFormat="1" ht="19.9" customHeight="1" spans="1:3">
      <c r="A206" s="55"/>
      <c r="B206" s="53" t="s">
        <v>783</v>
      </c>
      <c r="C206" s="54">
        <v>209300</v>
      </c>
    </row>
    <row r="207" s="46" customFormat="1" ht="19.9" customHeight="1" spans="1:3">
      <c r="A207" s="55"/>
      <c r="B207" s="53" t="s">
        <v>783</v>
      </c>
      <c r="C207" s="54">
        <v>14854</v>
      </c>
    </row>
    <row r="208" s="46" customFormat="1" ht="19.9" customHeight="1" spans="1:3">
      <c r="A208" s="55"/>
      <c r="B208" s="53" t="s">
        <v>784</v>
      </c>
      <c r="C208" s="54">
        <v>40000</v>
      </c>
    </row>
    <row r="209" s="46" customFormat="1" ht="19.9" customHeight="1" spans="1:3">
      <c r="A209" s="55"/>
      <c r="B209" s="53" t="s">
        <v>785</v>
      </c>
      <c r="C209" s="54">
        <v>249000</v>
      </c>
    </row>
    <row r="210" s="46" customFormat="1" ht="19.9" customHeight="1" spans="1:3">
      <c r="A210" s="55"/>
      <c r="B210" s="53" t="s">
        <v>786</v>
      </c>
      <c r="C210" s="54">
        <v>133080</v>
      </c>
    </row>
    <row r="211" s="46" customFormat="1" ht="19.9" customHeight="1" spans="1:3">
      <c r="A211" s="55"/>
      <c r="B211" s="53" t="s">
        <v>787</v>
      </c>
      <c r="C211" s="54">
        <v>30000</v>
      </c>
    </row>
    <row r="212" s="46" customFormat="1" ht="19.9" customHeight="1" spans="1:3">
      <c r="A212" s="55"/>
      <c r="B212" s="53" t="s">
        <v>788</v>
      </c>
      <c r="C212" s="54">
        <v>115000</v>
      </c>
    </row>
    <row r="213" s="46" customFormat="1" ht="19.9" customHeight="1" spans="1:3">
      <c r="A213" s="55"/>
      <c r="B213" s="53" t="s">
        <v>789</v>
      </c>
      <c r="C213" s="54">
        <v>115905</v>
      </c>
    </row>
    <row r="214" s="46" customFormat="1" ht="19.9" customHeight="1" spans="1:3">
      <c r="A214" s="55"/>
      <c r="B214" s="53" t="s">
        <v>790</v>
      </c>
      <c r="C214" s="54">
        <v>52000</v>
      </c>
    </row>
    <row r="215" s="46" customFormat="1" ht="19.9" customHeight="1" spans="1:3">
      <c r="A215" s="55" t="s">
        <v>791</v>
      </c>
      <c r="B215" s="53" t="s">
        <v>792</v>
      </c>
      <c r="C215" s="54">
        <v>120000</v>
      </c>
    </row>
    <row r="216" s="46" customFormat="1" ht="19.9" customHeight="1" spans="1:3">
      <c r="A216" s="55"/>
      <c r="B216" s="53" t="s">
        <v>793</v>
      </c>
      <c r="C216" s="54">
        <v>20000</v>
      </c>
    </row>
    <row r="217" s="46" customFormat="1" ht="19.9" customHeight="1" spans="1:3">
      <c r="A217" s="55"/>
      <c r="B217" s="53" t="s">
        <v>794</v>
      </c>
      <c r="C217" s="54">
        <v>216957</v>
      </c>
    </row>
    <row r="218" s="46" customFormat="1" ht="19.9" customHeight="1" spans="1:3">
      <c r="A218" s="55"/>
      <c r="B218" s="53" t="s">
        <v>794</v>
      </c>
      <c r="C218" s="54">
        <v>238758</v>
      </c>
    </row>
    <row r="219" s="46" customFormat="1" ht="19.9" customHeight="1" spans="1:3">
      <c r="A219" s="55"/>
      <c r="B219" s="53" t="s">
        <v>794</v>
      </c>
      <c r="C219" s="54">
        <v>934343.2</v>
      </c>
    </row>
    <row r="220" s="46" customFormat="1" ht="19.9" customHeight="1" spans="1:3">
      <c r="A220" s="55"/>
      <c r="B220" s="53" t="s">
        <v>795</v>
      </c>
      <c r="C220" s="54">
        <v>30000</v>
      </c>
    </row>
    <row r="221" s="46" customFormat="1" ht="19.9" customHeight="1" spans="1:3">
      <c r="A221" s="55"/>
      <c r="B221" s="53" t="s">
        <v>796</v>
      </c>
      <c r="C221" s="54">
        <v>50000</v>
      </c>
    </row>
    <row r="222" s="46" customFormat="1" ht="19.9" customHeight="1" spans="1:3">
      <c r="A222" s="55"/>
      <c r="B222" s="53" t="s">
        <v>797</v>
      </c>
      <c r="C222" s="54"/>
    </row>
    <row r="223" s="46" customFormat="1" ht="19.9" customHeight="1" spans="1:3">
      <c r="A223" s="55"/>
      <c r="B223" s="53" t="s">
        <v>797</v>
      </c>
      <c r="C223" s="54">
        <v>20000</v>
      </c>
    </row>
    <row r="224" s="46" customFormat="1" ht="19.9" customHeight="1" spans="1:3">
      <c r="A224" s="55"/>
      <c r="B224" s="53" t="s">
        <v>798</v>
      </c>
      <c r="C224" s="54">
        <v>30000</v>
      </c>
    </row>
    <row r="225" s="46" customFormat="1" ht="19.9" customHeight="1" spans="1:3">
      <c r="A225" s="55"/>
      <c r="B225" s="53" t="s">
        <v>799</v>
      </c>
      <c r="C225" s="54">
        <v>49280</v>
      </c>
    </row>
    <row r="226" s="46" customFormat="1" ht="19.9" customHeight="1" spans="1:3">
      <c r="A226" s="55"/>
      <c r="B226" s="53" t="s">
        <v>800</v>
      </c>
      <c r="C226" s="54">
        <v>1220000</v>
      </c>
    </row>
    <row r="227" s="46" customFormat="1" ht="19.9" customHeight="1" spans="1:3">
      <c r="A227" s="55"/>
      <c r="B227" s="53" t="s">
        <v>801</v>
      </c>
      <c r="C227" s="54">
        <v>456240</v>
      </c>
    </row>
    <row r="228" s="46" customFormat="1" ht="19.9" customHeight="1" spans="1:3">
      <c r="A228" s="55"/>
      <c r="B228" s="53" t="s">
        <v>801</v>
      </c>
      <c r="C228" s="54">
        <v>196128</v>
      </c>
    </row>
    <row r="229" s="46" customFormat="1" ht="19.9" customHeight="1" spans="1:3">
      <c r="A229" s="55"/>
      <c r="B229" s="53" t="s">
        <v>802</v>
      </c>
      <c r="C229" s="54">
        <v>71250</v>
      </c>
    </row>
    <row r="230" s="46" customFormat="1" ht="19.9" customHeight="1" spans="1:3">
      <c r="A230" s="55"/>
      <c r="B230" s="53" t="s">
        <v>803</v>
      </c>
      <c r="C230" s="54">
        <v>6600</v>
      </c>
    </row>
    <row r="231" s="46" customFormat="1" ht="19.9" customHeight="1" spans="1:3">
      <c r="A231" s="55"/>
      <c r="B231" s="53" t="s">
        <v>804</v>
      </c>
      <c r="C231" s="54">
        <v>270000</v>
      </c>
    </row>
    <row r="232" s="46" customFormat="1" ht="19.9" customHeight="1" spans="1:3">
      <c r="A232" s="55"/>
      <c r="B232" s="53" t="s">
        <v>805</v>
      </c>
      <c r="C232" s="54">
        <v>227517.2</v>
      </c>
    </row>
    <row r="233" s="46" customFormat="1" ht="19.9" customHeight="1" spans="1:3">
      <c r="A233" s="55"/>
      <c r="B233" s="53" t="s">
        <v>806</v>
      </c>
      <c r="C233" s="54">
        <v>200000</v>
      </c>
    </row>
    <row r="234" s="46" customFormat="1" ht="19.9" customHeight="1" spans="1:3">
      <c r="A234" s="55"/>
      <c r="B234" s="53" t="s">
        <v>807</v>
      </c>
      <c r="C234" s="54">
        <v>22561.38</v>
      </c>
    </row>
    <row r="235" s="46" customFormat="1" ht="19.9" customHeight="1" spans="1:3">
      <c r="A235" s="55"/>
      <c r="B235" s="53" t="s">
        <v>808</v>
      </c>
      <c r="C235" s="54">
        <v>1240167.72</v>
      </c>
    </row>
    <row r="236" s="46" customFormat="1" ht="19.9" customHeight="1" spans="1:3">
      <c r="A236" s="55"/>
      <c r="B236" s="53" t="s">
        <v>809</v>
      </c>
      <c r="C236" s="54">
        <v>20795</v>
      </c>
    </row>
    <row r="237" s="46" customFormat="1" ht="19.9" customHeight="1" spans="1:3">
      <c r="A237" s="55"/>
      <c r="B237" s="53" t="s">
        <v>810</v>
      </c>
      <c r="C237" s="54">
        <v>55000</v>
      </c>
    </row>
    <row r="238" s="46" customFormat="1" ht="19.9" customHeight="1" spans="1:3">
      <c r="A238" s="55"/>
      <c r="B238" s="53" t="s">
        <v>811</v>
      </c>
      <c r="C238" s="54">
        <v>30000</v>
      </c>
    </row>
    <row r="239" s="46" customFormat="1" ht="27" customHeight="1" spans="1:3">
      <c r="A239" s="55"/>
      <c r="B239" s="53" t="s">
        <v>812</v>
      </c>
      <c r="C239" s="54">
        <v>378375</v>
      </c>
    </row>
    <row r="240" s="46" customFormat="1" ht="19.9" customHeight="1" spans="1:3">
      <c r="A240" s="55"/>
      <c r="B240" s="53" t="s">
        <v>813</v>
      </c>
      <c r="C240" s="54">
        <v>30000</v>
      </c>
    </row>
    <row r="241" s="46" customFormat="1" ht="19.9" customHeight="1" spans="1:3">
      <c r="A241" s="55"/>
      <c r="B241" s="53" t="s">
        <v>814</v>
      </c>
      <c r="C241" s="54">
        <v>381609.53</v>
      </c>
    </row>
    <row r="242" s="46" customFormat="1" ht="19.9" customHeight="1" spans="1:3">
      <c r="A242" s="55"/>
      <c r="B242" s="53" t="s">
        <v>815</v>
      </c>
      <c r="C242" s="54">
        <v>442505.5</v>
      </c>
    </row>
    <row r="243" s="46" customFormat="1" ht="19.9" customHeight="1" spans="1:3">
      <c r="A243" s="55"/>
      <c r="B243" s="53" t="s">
        <v>816</v>
      </c>
      <c r="C243" s="54">
        <v>90000</v>
      </c>
    </row>
    <row r="244" s="46" customFormat="1" ht="19.9" customHeight="1" spans="1:3">
      <c r="A244" s="55"/>
      <c r="B244" s="53" t="s">
        <v>817</v>
      </c>
      <c r="C244" s="54">
        <v>146000</v>
      </c>
    </row>
    <row r="245" s="46" customFormat="1" ht="19.9" customHeight="1" spans="1:3">
      <c r="A245" s="55"/>
      <c r="B245" s="53" t="s">
        <v>818</v>
      </c>
      <c r="C245" s="54">
        <v>201000</v>
      </c>
    </row>
    <row r="246" s="46" customFormat="1" ht="33" customHeight="1" spans="1:3">
      <c r="A246" s="55"/>
      <c r="B246" s="53" t="s">
        <v>819</v>
      </c>
      <c r="C246" s="54">
        <v>8120</v>
      </c>
    </row>
    <row r="247" s="46" customFormat="1" ht="19.9" customHeight="1" spans="1:3">
      <c r="A247" s="55"/>
      <c r="B247" s="53" t="s">
        <v>820</v>
      </c>
      <c r="C247" s="54">
        <v>9928.4</v>
      </c>
    </row>
    <row r="248" s="46" customFormat="1" ht="19.9" customHeight="1" spans="1:3">
      <c r="A248" s="55"/>
      <c r="B248" s="53" t="s">
        <v>821</v>
      </c>
      <c r="C248" s="54">
        <v>210000</v>
      </c>
    </row>
    <row r="249" s="46" customFormat="1" ht="19.9" customHeight="1" spans="1:3">
      <c r="A249" s="55"/>
      <c r="B249" s="53" t="s">
        <v>822</v>
      </c>
      <c r="C249" s="54">
        <v>127192.38</v>
      </c>
    </row>
    <row r="250" s="46" customFormat="1" ht="19.9" customHeight="1" spans="1:3">
      <c r="A250" s="55"/>
      <c r="B250" s="53" t="s">
        <v>822</v>
      </c>
      <c r="C250" s="54">
        <v>1130073</v>
      </c>
    </row>
    <row r="251" s="46" customFormat="1" ht="19.9" customHeight="1" spans="1:3">
      <c r="A251" s="55"/>
      <c r="B251" s="53" t="s">
        <v>823</v>
      </c>
      <c r="C251" s="54">
        <v>300000</v>
      </c>
    </row>
    <row r="252" s="46" customFormat="1" ht="19.9" customHeight="1" spans="1:3">
      <c r="A252" s="55"/>
      <c r="B252" s="53" t="s">
        <v>824</v>
      </c>
      <c r="C252" s="54">
        <v>500000</v>
      </c>
    </row>
    <row r="253" s="46" customFormat="1" ht="19.9" customHeight="1" spans="1:3">
      <c r="A253" s="55"/>
      <c r="B253" s="53" t="s">
        <v>825</v>
      </c>
      <c r="C253" s="54">
        <v>137725</v>
      </c>
    </row>
    <row r="254" s="46" customFormat="1" ht="19.9" customHeight="1" spans="1:3">
      <c r="A254" s="55"/>
      <c r="B254" s="53" t="s">
        <v>826</v>
      </c>
      <c r="C254" s="54">
        <v>100000</v>
      </c>
    </row>
    <row r="255" s="46" customFormat="1" ht="19.9" customHeight="1" spans="1:3">
      <c r="A255" s="55" t="s">
        <v>827</v>
      </c>
      <c r="B255" s="53" t="s">
        <v>828</v>
      </c>
      <c r="C255" s="54">
        <v>50000</v>
      </c>
    </row>
    <row r="256" s="46" customFormat="1" ht="19.9" customHeight="1" spans="1:3">
      <c r="A256" s="55"/>
      <c r="B256" s="53" t="s">
        <v>829</v>
      </c>
      <c r="C256" s="54">
        <v>275000</v>
      </c>
    </row>
    <row r="257" s="46" customFormat="1" ht="19.9" customHeight="1" spans="1:3">
      <c r="A257" s="55"/>
      <c r="B257" s="53" t="s">
        <v>830</v>
      </c>
      <c r="C257" s="54">
        <v>3415900</v>
      </c>
    </row>
    <row r="258" s="46" customFormat="1" ht="27" customHeight="1" spans="1:3">
      <c r="A258" s="55"/>
      <c r="B258" s="53" t="s">
        <v>831</v>
      </c>
      <c r="C258" s="54">
        <v>617945.75</v>
      </c>
    </row>
    <row r="259" s="46" customFormat="1" ht="43" customHeight="1" spans="1:3">
      <c r="A259" s="55"/>
      <c r="B259" s="53" t="s">
        <v>832</v>
      </c>
      <c r="C259" s="54">
        <v>900000</v>
      </c>
    </row>
    <row r="260" s="46" customFormat="1" ht="19.9" customHeight="1" spans="1:3">
      <c r="A260" s="55"/>
      <c r="B260" s="53" t="s">
        <v>833</v>
      </c>
      <c r="C260" s="54">
        <v>86850</v>
      </c>
    </row>
    <row r="261" s="46" customFormat="1" ht="19.9" customHeight="1" spans="1:3">
      <c r="A261" s="55"/>
      <c r="B261" s="53" t="s">
        <v>834</v>
      </c>
      <c r="C261" s="54">
        <v>350000</v>
      </c>
    </row>
    <row r="262" s="46" customFormat="1" ht="19.9" customHeight="1" spans="1:3">
      <c r="A262" s="55"/>
      <c r="B262" s="53" t="s">
        <v>835</v>
      </c>
      <c r="C262" s="54">
        <v>440993.83</v>
      </c>
    </row>
    <row r="263" s="46" customFormat="1" ht="19.9" customHeight="1" spans="1:3">
      <c r="A263" s="55"/>
      <c r="B263" s="53" t="s">
        <v>836</v>
      </c>
      <c r="C263" s="54">
        <v>90000</v>
      </c>
    </row>
    <row r="264" s="46" customFormat="1" ht="19.9" customHeight="1" spans="1:3">
      <c r="A264" s="55"/>
      <c r="B264" s="53" t="s">
        <v>837</v>
      </c>
      <c r="C264" s="54">
        <v>75370</v>
      </c>
    </row>
    <row r="265" s="46" customFormat="1" ht="19.9" customHeight="1" spans="1:3">
      <c r="A265" s="55"/>
      <c r="B265" s="53" t="s">
        <v>838</v>
      </c>
      <c r="C265" s="54">
        <v>80000</v>
      </c>
    </row>
    <row r="266" s="46" customFormat="1" ht="34" customHeight="1" spans="1:3">
      <c r="A266" s="55"/>
      <c r="B266" s="53" t="s">
        <v>839</v>
      </c>
      <c r="C266" s="54">
        <v>319500</v>
      </c>
    </row>
    <row r="267" s="46" customFormat="1" ht="19.9" customHeight="1" spans="1:3">
      <c r="A267" s="55"/>
      <c r="B267" s="53" t="s">
        <v>840</v>
      </c>
      <c r="C267" s="54">
        <v>41820.28</v>
      </c>
    </row>
    <row r="268" s="46" customFormat="1" ht="19.9" customHeight="1" spans="1:3">
      <c r="A268" s="55"/>
      <c r="B268" s="53" t="s">
        <v>841</v>
      </c>
      <c r="C268" s="54">
        <v>1347900</v>
      </c>
    </row>
    <row r="269" s="46" customFormat="1" ht="19.9" customHeight="1" spans="1:3">
      <c r="A269" s="55"/>
      <c r="B269" s="53" t="s">
        <v>842</v>
      </c>
      <c r="C269" s="54">
        <v>700000</v>
      </c>
    </row>
    <row r="270" s="46" customFormat="1" ht="19.9" customHeight="1" spans="1:3">
      <c r="A270" s="55"/>
      <c r="B270" s="53" t="s">
        <v>843</v>
      </c>
      <c r="C270" s="54">
        <v>270000</v>
      </c>
    </row>
    <row r="271" s="46" customFormat="1" ht="35" customHeight="1" spans="1:3">
      <c r="A271" s="55"/>
      <c r="B271" s="53" t="s">
        <v>844</v>
      </c>
      <c r="C271" s="54">
        <v>253698</v>
      </c>
    </row>
    <row r="272" s="46" customFormat="1" ht="35" customHeight="1" spans="1:3">
      <c r="A272" s="55"/>
      <c r="B272" s="53" t="s">
        <v>844</v>
      </c>
      <c r="C272" s="54">
        <v>173000</v>
      </c>
    </row>
    <row r="273" s="46" customFormat="1" ht="19.9" customHeight="1" spans="1:3">
      <c r="A273" s="55"/>
      <c r="B273" s="53" t="s">
        <v>845</v>
      </c>
      <c r="C273" s="54">
        <v>750000</v>
      </c>
    </row>
    <row r="274" s="46" customFormat="1" ht="19.9" customHeight="1" spans="1:3">
      <c r="A274" s="55"/>
      <c r="B274" s="53" t="s">
        <v>846</v>
      </c>
      <c r="C274" s="54">
        <v>80000</v>
      </c>
    </row>
    <row r="275" s="46" customFormat="1" ht="19.9" customHeight="1" spans="1:3">
      <c r="A275" s="55"/>
      <c r="B275" s="53" t="s">
        <v>847</v>
      </c>
      <c r="C275" s="54">
        <v>19259</v>
      </c>
    </row>
    <row r="276" s="46" customFormat="1" ht="19.9" customHeight="1" spans="1:3">
      <c r="A276" s="55"/>
      <c r="B276" s="53" t="s">
        <v>848</v>
      </c>
      <c r="C276" s="54">
        <v>30000</v>
      </c>
    </row>
    <row r="277" s="46" customFormat="1" ht="19.9" customHeight="1" spans="1:3">
      <c r="A277" s="55"/>
      <c r="B277" s="53" t="s">
        <v>848</v>
      </c>
      <c r="C277" s="54">
        <v>40000</v>
      </c>
    </row>
    <row r="278" s="46" customFormat="1" ht="19.9" customHeight="1" spans="1:3">
      <c r="A278" s="55"/>
      <c r="B278" s="53" t="s">
        <v>849</v>
      </c>
      <c r="C278" s="54">
        <v>322326.7</v>
      </c>
    </row>
    <row r="279" s="46" customFormat="1" ht="19.9" customHeight="1" spans="1:3">
      <c r="A279" s="55"/>
      <c r="B279" s="53" t="s">
        <v>850</v>
      </c>
      <c r="C279" s="54">
        <v>541600</v>
      </c>
    </row>
    <row r="280" s="46" customFormat="1" ht="19.9" customHeight="1" spans="1:3">
      <c r="A280" s="55" t="s">
        <v>851</v>
      </c>
      <c r="B280" s="53" t="s">
        <v>852</v>
      </c>
      <c r="C280" s="54">
        <v>241824</v>
      </c>
    </row>
    <row r="281" s="46" customFormat="1" ht="19.9" customHeight="1" spans="1:3">
      <c r="A281" s="55"/>
      <c r="B281" s="53" t="s">
        <v>853</v>
      </c>
      <c r="C281" s="54">
        <v>200000</v>
      </c>
    </row>
    <row r="282" s="46" customFormat="1" ht="19.9" customHeight="1" spans="1:3">
      <c r="A282" s="55"/>
      <c r="B282" s="53" t="s">
        <v>854</v>
      </c>
      <c r="C282" s="54">
        <v>100000</v>
      </c>
    </row>
    <row r="283" s="46" customFormat="1" ht="19.9" customHeight="1" spans="1:3">
      <c r="A283" s="55"/>
      <c r="B283" s="53" t="s">
        <v>855</v>
      </c>
      <c r="C283" s="54">
        <v>1217729.49</v>
      </c>
    </row>
    <row r="284" s="46" customFormat="1" ht="19.9" customHeight="1" spans="1:3">
      <c r="A284" s="55"/>
      <c r="B284" s="53" t="s">
        <v>855</v>
      </c>
      <c r="C284" s="54">
        <v>100000</v>
      </c>
    </row>
    <row r="285" s="46" customFormat="1" ht="19.9" customHeight="1" spans="1:3">
      <c r="A285" s="55"/>
      <c r="B285" s="53" t="s">
        <v>856</v>
      </c>
      <c r="C285" s="54">
        <v>7432806.47</v>
      </c>
    </row>
    <row r="286" s="46" customFormat="1" ht="19.9" customHeight="1" spans="1:3">
      <c r="A286" s="55"/>
      <c r="B286" s="53" t="s">
        <v>857</v>
      </c>
      <c r="C286" s="54">
        <v>11000</v>
      </c>
    </row>
    <row r="287" s="46" customFormat="1" ht="19.9" customHeight="1" spans="1:3">
      <c r="A287" s="55"/>
      <c r="B287" s="53" t="s">
        <v>858</v>
      </c>
      <c r="C287" s="54">
        <v>159200</v>
      </c>
    </row>
    <row r="288" s="46" customFormat="1" ht="19.9" customHeight="1" spans="1:3">
      <c r="A288" s="55"/>
      <c r="B288" s="53" t="s">
        <v>859</v>
      </c>
      <c r="C288" s="54">
        <v>2460000</v>
      </c>
    </row>
    <row r="289" s="46" customFormat="1" ht="19.9" customHeight="1" spans="1:3">
      <c r="A289" s="55"/>
      <c r="B289" s="53" t="s">
        <v>859</v>
      </c>
      <c r="C289" s="54">
        <v>2250000</v>
      </c>
    </row>
    <row r="290" s="46" customFormat="1" ht="19.9" customHeight="1" spans="1:3">
      <c r="A290" s="55" t="s">
        <v>860</v>
      </c>
      <c r="B290" s="53" t="s">
        <v>861</v>
      </c>
      <c r="C290" s="54">
        <v>900000</v>
      </c>
    </row>
    <row r="291" s="46" customFormat="1" ht="19.9" customHeight="1" spans="1:3">
      <c r="A291" s="55"/>
      <c r="B291" s="53" t="s">
        <v>862</v>
      </c>
      <c r="C291" s="54">
        <v>149961.5</v>
      </c>
    </row>
    <row r="292" s="46" customFormat="1" ht="19.9" customHeight="1" spans="1:3">
      <c r="A292" s="55"/>
      <c r="B292" s="53" t="s">
        <v>863</v>
      </c>
      <c r="C292" s="54"/>
    </row>
    <row r="293" s="46" customFormat="1" ht="19.9" customHeight="1" spans="1:3">
      <c r="A293" s="55"/>
      <c r="B293" s="53" t="s">
        <v>864</v>
      </c>
      <c r="C293" s="54">
        <v>295000</v>
      </c>
    </row>
    <row r="294" s="46" customFormat="1" ht="19.9" customHeight="1" spans="1:3">
      <c r="A294" s="55"/>
      <c r="B294" s="53" t="s">
        <v>865</v>
      </c>
      <c r="C294" s="54">
        <v>1297540</v>
      </c>
    </row>
    <row r="295" s="46" customFormat="1" ht="19.9" customHeight="1" spans="1:3">
      <c r="A295" s="55"/>
      <c r="B295" s="53" t="s">
        <v>866</v>
      </c>
      <c r="C295" s="54">
        <v>108200</v>
      </c>
    </row>
    <row r="296" s="46" customFormat="1" ht="19.9" customHeight="1" spans="1:3">
      <c r="A296" s="55"/>
      <c r="B296" s="53" t="s">
        <v>867</v>
      </c>
      <c r="C296" s="54">
        <v>27539</v>
      </c>
    </row>
    <row r="297" s="46" customFormat="1" ht="19.9" customHeight="1" spans="1:3">
      <c r="A297" s="55"/>
      <c r="B297" s="53" t="s">
        <v>868</v>
      </c>
      <c r="C297" s="54">
        <v>20000</v>
      </c>
    </row>
    <row r="298" s="46" customFormat="1" ht="19.9" customHeight="1" spans="1:3">
      <c r="A298" s="55"/>
      <c r="B298" s="53" t="s">
        <v>869</v>
      </c>
      <c r="C298" s="54">
        <v>1567756</v>
      </c>
    </row>
    <row r="299" s="46" customFormat="1" ht="19.9" customHeight="1" spans="1:3">
      <c r="A299" s="55" t="s">
        <v>870</v>
      </c>
      <c r="B299" s="53" t="s">
        <v>871</v>
      </c>
      <c r="C299" s="54">
        <v>100000</v>
      </c>
    </row>
    <row r="300" s="46" customFormat="1" ht="19.9" customHeight="1" spans="1:3">
      <c r="A300" s="55" t="s">
        <v>872</v>
      </c>
      <c r="B300" s="53" t="s">
        <v>873</v>
      </c>
      <c r="C300" s="54">
        <v>29975</v>
      </c>
    </row>
    <row r="301" s="46" customFormat="1" ht="19.9" customHeight="1" spans="1:3">
      <c r="A301" s="55"/>
      <c r="B301" s="53" t="s">
        <v>874</v>
      </c>
      <c r="C301" s="54">
        <v>15000</v>
      </c>
    </row>
    <row r="302" s="46" customFormat="1" ht="19.9" customHeight="1" spans="1:3">
      <c r="A302" s="55"/>
      <c r="B302" s="53" t="s">
        <v>875</v>
      </c>
      <c r="C302" s="54">
        <v>49904.88</v>
      </c>
    </row>
    <row r="303" s="46" customFormat="1" ht="19.9" customHeight="1" spans="1:3">
      <c r="A303" s="55"/>
      <c r="B303" s="53" t="s">
        <v>876</v>
      </c>
      <c r="C303" s="54">
        <v>120000</v>
      </c>
    </row>
    <row r="304" s="46" customFormat="1" ht="19.9" customHeight="1" spans="1:3">
      <c r="A304" s="55"/>
      <c r="B304" s="53" t="s">
        <v>877</v>
      </c>
      <c r="C304" s="54">
        <v>39999.59</v>
      </c>
    </row>
    <row r="305" s="46" customFormat="1" ht="19.9" customHeight="1" spans="1:3">
      <c r="A305" s="55"/>
      <c r="B305" s="53" t="s">
        <v>878</v>
      </c>
      <c r="C305" s="54">
        <v>20052</v>
      </c>
    </row>
    <row r="306" s="46" customFormat="1" ht="19.9" customHeight="1" spans="1:3">
      <c r="A306" s="55"/>
      <c r="B306" s="53" t="s">
        <v>878</v>
      </c>
      <c r="C306" s="54">
        <v>154663.24</v>
      </c>
    </row>
    <row r="307" s="46" customFormat="1" ht="19.9" customHeight="1" spans="1:3">
      <c r="A307" s="55"/>
      <c r="B307" s="53" t="s">
        <v>879</v>
      </c>
      <c r="C307" s="54">
        <v>18106</v>
      </c>
    </row>
    <row r="308" s="46" customFormat="1" ht="19.9" customHeight="1" spans="1:3">
      <c r="A308" s="55"/>
      <c r="B308" s="53" t="s">
        <v>880</v>
      </c>
      <c r="C308" s="54">
        <v>41000</v>
      </c>
    </row>
    <row r="309" s="46" customFormat="1" ht="19.9" customHeight="1" spans="1:3">
      <c r="A309" s="55"/>
      <c r="B309" s="53" t="s">
        <v>880</v>
      </c>
      <c r="C309" s="54">
        <v>50000</v>
      </c>
    </row>
    <row r="310" s="46" customFormat="1" ht="19.9" customHeight="1" spans="1:3">
      <c r="A310" s="55"/>
      <c r="B310" s="53" t="s">
        <v>881</v>
      </c>
      <c r="C310" s="54">
        <v>31967</v>
      </c>
    </row>
    <row r="311" s="46" customFormat="1" ht="19.9" customHeight="1" spans="1:3">
      <c r="A311" s="55"/>
      <c r="B311" s="53" t="s">
        <v>882</v>
      </c>
      <c r="C311" s="54">
        <v>246025.36</v>
      </c>
    </row>
    <row r="312" s="46" customFormat="1" ht="19.9" customHeight="1" spans="1:3">
      <c r="A312" s="55"/>
      <c r="B312" s="53" t="s">
        <v>883</v>
      </c>
      <c r="C312" s="54">
        <v>90000</v>
      </c>
    </row>
    <row r="313" s="46" customFormat="1" ht="19.9" customHeight="1" spans="1:3">
      <c r="A313" s="55" t="s">
        <v>884</v>
      </c>
      <c r="B313" s="53" t="s">
        <v>885</v>
      </c>
      <c r="C313" s="54">
        <v>20000</v>
      </c>
    </row>
    <row r="314" s="46" customFormat="1" ht="19.9" customHeight="1" spans="1:3">
      <c r="A314" s="55"/>
      <c r="B314" s="53" t="s">
        <v>886</v>
      </c>
      <c r="C314" s="54">
        <v>380000</v>
      </c>
    </row>
    <row r="315" s="46" customFormat="1" ht="19.9" customHeight="1" spans="1:3">
      <c r="A315" s="55"/>
      <c r="B315" s="53" t="s">
        <v>886</v>
      </c>
      <c r="C315" s="54">
        <v>330000</v>
      </c>
    </row>
    <row r="316" s="46" customFormat="1" ht="19.9" customHeight="1" spans="1:3">
      <c r="A316" s="55"/>
      <c r="B316" s="53" t="s">
        <v>887</v>
      </c>
      <c r="C316" s="54">
        <v>8000</v>
      </c>
    </row>
    <row r="317" s="46" customFormat="1" ht="19.9" customHeight="1" spans="1:3">
      <c r="A317" s="55"/>
      <c r="B317" s="53" t="s">
        <v>888</v>
      </c>
      <c r="C317" s="54">
        <v>100000</v>
      </c>
    </row>
    <row r="318" s="46" customFormat="1" ht="19.9" customHeight="1" spans="1:3">
      <c r="A318" s="55"/>
      <c r="B318" s="53" t="s">
        <v>889</v>
      </c>
      <c r="C318" s="54">
        <v>89350</v>
      </c>
    </row>
    <row r="319" s="46" customFormat="1" ht="19.9" customHeight="1" spans="1:3">
      <c r="A319" s="55" t="s">
        <v>890</v>
      </c>
      <c r="B319" s="53" t="s">
        <v>891</v>
      </c>
      <c r="C319" s="54">
        <v>21600</v>
      </c>
    </row>
    <row r="320" s="46" customFormat="1" ht="19.9" customHeight="1" spans="1:3">
      <c r="A320" s="55"/>
      <c r="B320" s="53" t="s">
        <v>892</v>
      </c>
      <c r="C320" s="54">
        <v>182000</v>
      </c>
    </row>
    <row r="321" s="46" customFormat="1" ht="19.9" customHeight="1" spans="1:3">
      <c r="A321" s="55"/>
      <c r="B321" s="53" t="s">
        <v>893</v>
      </c>
      <c r="C321" s="54">
        <v>698085.32</v>
      </c>
    </row>
    <row r="322" s="46" customFormat="1" ht="19.9" customHeight="1" spans="1:3">
      <c r="A322" s="55"/>
      <c r="B322" s="53" t="s">
        <v>894</v>
      </c>
      <c r="C322" s="54">
        <v>80000</v>
      </c>
    </row>
    <row r="323" s="46" customFormat="1" ht="19.9" customHeight="1" spans="1:3">
      <c r="A323" s="55" t="s">
        <v>895</v>
      </c>
      <c r="B323" s="53" t="s">
        <v>896</v>
      </c>
      <c r="C323" s="54">
        <v>80000</v>
      </c>
    </row>
    <row r="324" s="46" customFormat="1" ht="19.9" customHeight="1" spans="1:3">
      <c r="A324" s="55"/>
      <c r="B324" s="53" t="s">
        <v>897</v>
      </c>
      <c r="C324" s="54">
        <v>152000</v>
      </c>
    </row>
    <row r="325" s="46" customFormat="1" ht="19.9" customHeight="1" spans="1:3">
      <c r="A325" s="55"/>
      <c r="B325" s="53" t="s">
        <v>898</v>
      </c>
      <c r="C325" s="54">
        <v>34638.41</v>
      </c>
    </row>
    <row r="326" s="46" customFormat="1" ht="19.9" customHeight="1" spans="1:3">
      <c r="A326" s="55"/>
      <c r="B326" s="53" t="s">
        <v>899</v>
      </c>
      <c r="C326" s="54">
        <v>293909.6</v>
      </c>
    </row>
    <row r="327" s="46" customFormat="1" ht="19.9" customHeight="1" spans="1:3">
      <c r="A327" s="55"/>
      <c r="B327" s="53" t="s">
        <v>900</v>
      </c>
      <c r="C327" s="54">
        <v>16240</v>
      </c>
    </row>
    <row r="328" s="46" customFormat="1" ht="19.9" customHeight="1" spans="1:3">
      <c r="A328" s="55" t="s">
        <v>901</v>
      </c>
      <c r="B328" s="53" t="s">
        <v>902</v>
      </c>
      <c r="C328" s="54">
        <v>73950</v>
      </c>
    </row>
    <row r="329" s="46" customFormat="1" ht="19.9" customHeight="1" spans="1:3">
      <c r="A329" s="55"/>
      <c r="B329" s="53" t="s">
        <v>903</v>
      </c>
      <c r="C329" s="54">
        <v>300000</v>
      </c>
    </row>
    <row r="330" s="46" customFormat="1" ht="19.9" customHeight="1" spans="1:3">
      <c r="A330" s="55"/>
      <c r="B330" s="53" t="s">
        <v>904</v>
      </c>
      <c r="C330" s="54">
        <v>100000</v>
      </c>
    </row>
    <row r="331" s="46" customFormat="1" ht="19.9" customHeight="1" spans="1:3">
      <c r="A331" s="55"/>
      <c r="B331" s="53" t="s">
        <v>905</v>
      </c>
      <c r="C331" s="54">
        <v>200000</v>
      </c>
    </row>
    <row r="332" s="46" customFormat="1" ht="19.9" customHeight="1" spans="1:3">
      <c r="A332" s="55"/>
      <c r="B332" s="53" t="s">
        <v>905</v>
      </c>
      <c r="C332" s="54">
        <v>200000</v>
      </c>
    </row>
    <row r="333" s="46" customFormat="1" ht="19.9" customHeight="1" spans="1:3">
      <c r="A333" s="55"/>
      <c r="B333" s="53" t="s">
        <v>906</v>
      </c>
      <c r="C333" s="54">
        <v>50000</v>
      </c>
    </row>
    <row r="334" s="46" customFormat="1" ht="19.9" customHeight="1" spans="1:3">
      <c r="A334" s="55"/>
      <c r="B334" s="53" t="s">
        <v>907</v>
      </c>
      <c r="C334" s="54">
        <v>67000</v>
      </c>
    </row>
    <row r="335" s="46" customFormat="1" ht="19.9" customHeight="1" spans="1:3">
      <c r="A335" s="55"/>
      <c r="B335" s="53" t="s">
        <v>908</v>
      </c>
      <c r="C335" s="54">
        <v>320000</v>
      </c>
    </row>
    <row r="336" s="46" customFormat="1" ht="19.9" customHeight="1" spans="1:3">
      <c r="A336" s="55"/>
      <c r="B336" s="53" t="s">
        <v>909</v>
      </c>
      <c r="C336" s="54">
        <v>100000</v>
      </c>
    </row>
    <row r="337" s="46" customFormat="1" ht="19.9" customHeight="1" spans="1:3">
      <c r="A337" s="55"/>
      <c r="B337" s="53" t="s">
        <v>910</v>
      </c>
      <c r="C337" s="54">
        <v>100000</v>
      </c>
    </row>
    <row r="338" s="46" customFormat="1" ht="19.9" customHeight="1" spans="1:3">
      <c r="A338" s="55"/>
      <c r="B338" s="53" t="s">
        <v>911</v>
      </c>
      <c r="C338" s="54">
        <v>100000</v>
      </c>
    </row>
    <row r="339" s="46" customFormat="1" ht="19.9" customHeight="1" spans="1:3">
      <c r="A339" s="55"/>
      <c r="B339" s="53" t="s">
        <v>912</v>
      </c>
      <c r="C339" s="54">
        <v>100000</v>
      </c>
    </row>
    <row r="340" s="46" customFormat="1" ht="19.9" customHeight="1" spans="1:3">
      <c r="A340" s="55"/>
      <c r="B340" s="53" t="s">
        <v>913</v>
      </c>
      <c r="C340" s="54">
        <v>700000</v>
      </c>
    </row>
    <row r="341" s="46" customFormat="1" ht="19.9" customHeight="1" spans="1:3">
      <c r="A341" s="55"/>
      <c r="B341" s="53" t="s">
        <v>914</v>
      </c>
      <c r="C341" s="54">
        <v>50000</v>
      </c>
    </row>
    <row r="342" s="46" customFormat="1" ht="19.9" customHeight="1" spans="1:3">
      <c r="A342" s="55"/>
      <c r="B342" s="53" t="s">
        <v>915</v>
      </c>
      <c r="C342" s="54">
        <v>200000</v>
      </c>
    </row>
    <row r="343" s="46" customFormat="1" ht="19.9" customHeight="1" spans="1:3">
      <c r="A343" s="55"/>
      <c r="B343" s="53" t="s">
        <v>916</v>
      </c>
      <c r="C343" s="54">
        <v>180000</v>
      </c>
    </row>
    <row r="344" s="46" customFormat="1" ht="19.9" customHeight="1" spans="1:3">
      <c r="A344" s="55"/>
      <c r="B344" s="53" t="s">
        <v>917</v>
      </c>
      <c r="C344" s="54">
        <v>1000000</v>
      </c>
    </row>
    <row r="345" s="46" customFormat="1" ht="19.9" customHeight="1" spans="1:3">
      <c r="A345" s="55"/>
      <c r="B345" s="53" t="s">
        <v>918</v>
      </c>
      <c r="C345" s="54">
        <v>1616000</v>
      </c>
    </row>
    <row r="346" s="46" customFormat="1" ht="19.9" customHeight="1" spans="1:3">
      <c r="A346" s="55"/>
      <c r="B346" s="53" t="s">
        <v>919</v>
      </c>
      <c r="C346" s="54"/>
    </row>
    <row r="347" s="46" customFormat="1" ht="19.9" customHeight="1" spans="1:3">
      <c r="A347" s="55"/>
      <c r="B347" s="53" t="s">
        <v>920</v>
      </c>
      <c r="C347" s="54">
        <v>550000</v>
      </c>
    </row>
    <row r="348" s="46" customFormat="1" ht="19.9" customHeight="1" spans="1:3">
      <c r="A348" s="55"/>
      <c r="B348" s="53" t="s">
        <v>921</v>
      </c>
      <c r="C348" s="54">
        <v>1586813.3</v>
      </c>
    </row>
    <row r="349" s="46" customFormat="1" ht="19.9" customHeight="1" spans="1:3">
      <c r="A349" s="55"/>
      <c r="B349" s="53" t="s">
        <v>922</v>
      </c>
      <c r="C349" s="54">
        <v>839900</v>
      </c>
    </row>
    <row r="350" s="46" customFormat="1" ht="19.9" customHeight="1" spans="1:3">
      <c r="A350" s="55"/>
      <c r="B350" s="53" t="s">
        <v>923</v>
      </c>
      <c r="C350" s="54">
        <v>694980</v>
      </c>
    </row>
    <row r="351" s="46" customFormat="1" ht="30" customHeight="1" spans="1:3">
      <c r="A351" s="55"/>
      <c r="B351" s="53" t="s">
        <v>924</v>
      </c>
      <c r="C351" s="54">
        <v>1431850</v>
      </c>
    </row>
    <row r="352" s="46" customFormat="1" ht="38" customHeight="1" spans="1:3">
      <c r="A352" s="55"/>
      <c r="B352" s="53" t="s">
        <v>924</v>
      </c>
      <c r="C352" s="54">
        <v>613650</v>
      </c>
    </row>
    <row r="353" s="46" customFormat="1" ht="19.9" customHeight="1" spans="1:3">
      <c r="A353" s="55"/>
      <c r="B353" s="53" t="s">
        <v>925</v>
      </c>
      <c r="C353" s="54"/>
    </row>
    <row r="354" s="46" customFormat="1" ht="19.9" customHeight="1" spans="1:3">
      <c r="A354" s="55"/>
      <c r="B354" s="53" t="s">
        <v>926</v>
      </c>
      <c r="C354" s="54">
        <v>1309385.75</v>
      </c>
    </row>
    <row r="355" s="46" customFormat="1" ht="19.9" customHeight="1" spans="1:3">
      <c r="A355" s="55"/>
      <c r="B355" s="53" t="s">
        <v>927</v>
      </c>
      <c r="C355" s="54">
        <v>165490.75</v>
      </c>
    </row>
    <row r="356" s="46" customFormat="1" ht="19.9" customHeight="1" spans="1:3">
      <c r="A356" s="55"/>
      <c r="B356" s="53" t="s">
        <v>927</v>
      </c>
      <c r="C356" s="54">
        <v>5891.32</v>
      </c>
    </row>
    <row r="357" s="46" customFormat="1" ht="19.9" customHeight="1" spans="1:3">
      <c r="A357" s="55" t="s">
        <v>928</v>
      </c>
      <c r="B357" s="53" t="s">
        <v>929</v>
      </c>
      <c r="C357" s="54">
        <v>30000</v>
      </c>
    </row>
    <row r="358" s="46" customFormat="1" ht="19.9" customHeight="1" spans="1:3">
      <c r="A358" s="55"/>
      <c r="B358" s="53" t="s">
        <v>930</v>
      </c>
      <c r="C358" s="54">
        <v>240875</v>
      </c>
    </row>
    <row r="359" s="46" customFormat="1" ht="19.9" customHeight="1" spans="1:3">
      <c r="A359" s="55"/>
      <c r="B359" s="53" t="s">
        <v>931</v>
      </c>
      <c r="C359" s="54">
        <v>20000</v>
      </c>
    </row>
    <row r="360" s="46" customFormat="1" ht="19.9" customHeight="1" spans="1:3">
      <c r="A360" s="55"/>
      <c r="B360" s="53" t="s">
        <v>932</v>
      </c>
      <c r="C360" s="54">
        <v>50000</v>
      </c>
    </row>
    <row r="361" s="46" customFormat="1" ht="19.9" customHeight="1" spans="1:3">
      <c r="A361" s="55"/>
      <c r="B361" s="53" t="s">
        <v>933</v>
      </c>
      <c r="C361" s="54">
        <v>50000</v>
      </c>
    </row>
    <row r="362" s="46" customFormat="1" ht="19.9" customHeight="1" spans="1:3">
      <c r="A362" s="55"/>
      <c r="B362" s="53" t="s">
        <v>934</v>
      </c>
      <c r="C362" s="54">
        <v>20000</v>
      </c>
    </row>
    <row r="363" s="46" customFormat="1" ht="19.9" customHeight="1" spans="1:3">
      <c r="A363" s="55"/>
      <c r="B363" s="53" t="s">
        <v>935</v>
      </c>
      <c r="C363" s="54">
        <v>20000</v>
      </c>
    </row>
    <row r="364" s="46" customFormat="1" ht="19.9" customHeight="1" spans="1:3">
      <c r="A364" s="55"/>
      <c r="B364" s="53" t="s">
        <v>936</v>
      </c>
      <c r="C364" s="54">
        <v>50000</v>
      </c>
    </row>
    <row r="365" s="46" customFormat="1" ht="19.9" customHeight="1" spans="1:3">
      <c r="A365" s="55"/>
      <c r="B365" s="53" t="s">
        <v>937</v>
      </c>
      <c r="C365" s="54">
        <v>50000</v>
      </c>
    </row>
    <row r="366" s="46" customFormat="1" ht="19.9" customHeight="1" spans="1:3">
      <c r="A366" s="55"/>
      <c r="B366" s="53" t="s">
        <v>938</v>
      </c>
      <c r="C366" s="54">
        <v>72000</v>
      </c>
    </row>
    <row r="367" s="46" customFormat="1" ht="19.9" customHeight="1" spans="1:3">
      <c r="A367" s="55"/>
      <c r="B367" s="53" t="s">
        <v>939</v>
      </c>
      <c r="C367" s="54">
        <v>68209</v>
      </c>
    </row>
    <row r="368" s="46" customFormat="1" ht="19.9" customHeight="1" spans="1:3">
      <c r="A368" s="55"/>
      <c r="B368" s="53" t="s">
        <v>940</v>
      </c>
      <c r="C368" s="54"/>
    </row>
    <row r="369" s="46" customFormat="1" ht="19.9" customHeight="1" spans="1:3">
      <c r="A369" s="55"/>
      <c r="B369" s="53" t="s">
        <v>941</v>
      </c>
      <c r="C369" s="54">
        <v>53000</v>
      </c>
    </row>
    <row r="370" s="46" customFormat="1" ht="19.9" customHeight="1" spans="1:3">
      <c r="A370" s="55"/>
      <c r="B370" s="53" t="s">
        <v>942</v>
      </c>
      <c r="C370" s="54">
        <v>740000</v>
      </c>
    </row>
    <row r="371" s="46" customFormat="1" ht="19.9" customHeight="1" spans="1:3">
      <c r="A371" s="55"/>
      <c r="B371" s="53" t="s">
        <v>943</v>
      </c>
      <c r="C371" s="54">
        <v>600000</v>
      </c>
    </row>
    <row r="372" s="46" customFormat="1" ht="19.9" customHeight="1" spans="1:3">
      <c r="A372" s="55"/>
      <c r="B372" s="53" t="s">
        <v>944</v>
      </c>
      <c r="C372" s="54">
        <v>1441226</v>
      </c>
    </row>
    <row r="373" s="46" customFormat="1" ht="19.9" customHeight="1" spans="1:3">
      <c r="A373" s="55"/>
      <c r="B373" s="53" t="s">
        <v>945</v>
      </c>
      <c r="C373" s="54">
        <v>288458.6</v>
      </c>
    </row>
    <row r="374" s="46" customFormat="1" ht="19.9" customHeight="1" spans="1:3">
      <c r="A374" s="55"/>
      <c r="B374" s="53" t="s">
        <v>946</v>
      </c>
      <c r="C374" s="54">
        <v>98500</v>
      </c>
    </row>
    <row r="375" s="46" customFormat="1" ht="19.9" customHeight="1" spans="1:3">
      <c r="A375" s="55"/>
      <c r="B375" s="53" t="s">
        <v>947</v>
      </c>
      <c r="C375" s="54">
        <v>158980</v>
      </c>
    </row>
    <row r="376" s="46" customFormat="1" ht="19.9" customHeight="1" spans="1:3">
      <c r="A376" s="55"/>
      <c r="B376" s="53" t="s">
        <v>948</v>
      </c>
      <c r="C376" s="54">
        <v>2956366</v>
      </c>
    </row>
    <row r="377" s="46" customFormat="1" ht="19.9" customHeight="1" spans="1:3">
      <c r="A377" s="55"/>
      <c r="B377" s="53" t="s">
        <v>949</v>
      </c>
      <c r="C377" s="54">
        <v>2929200</v>
      </c>
    </row>
    <row r="378" s="46" customFormat="1" ht="19.9" customHeight="1" spans="1:3">
      <c r="A378" s="55"/>
      <c r="B378" s="53" t="s">
        <v>950</v>
      </c>
      <c r="C378" s="54">
        <v>500000</v>
      </c>
    </row>
    <row r="379" s="46" customFormat="1" ht="19.9" customHeight="1" spans="1:3">
      <c r="A379" s="55"/>
      <c r="B379" s="53" t="s">
        <v>951</v>
      </c>
      <c r="C379" s="54">
        <v>650000</v>
      </c>
    </row>
    <row r="380" s="46" customFormat="1" ht="19.9" customHeight="1" spans="1:3">
      <c r="A380" s="55"/>
      <c r="B380" s="53" t="s">
        <v>952</v>
      </c>
      <c r="C380" s="54">
        <v>406195</v>
      </c>
    </row>
    <row r="381" s="46" customFormat="1" ht="19.9" customHeight="1" spans="1:3">
      <c r="A381" s="55"/>
      <c r="B381" s="53" t="s">
        <v>952</v>
      </c>
      <c r="C381" s="54">
        <v>427594.73</v>
      </c>
    </row>
    <row r="382" s="46" customFormat="1" ht="19.9" customHeight="1" spans="1:3">
      <c r="A382" s="55"/>
      <c r="B382" s="53" t="s">
        <v>953</v>
      </c>
      <c r="C382" s="54"/>
    </row>
    <row r="383" s="46" customFormat="1" ht="19.9" customHeight="1" spans="1:3">
      <c r="A383" s="55"/>
      <c r="B383" s="53" t="s">
        <v>954</v>
      </c>
      <c r="C383" s="54"/>
    </row>
    <row r="384" s="46" customFormat="1" ht="19.9" customHeight="1" spans="1:3">
      <c r="A384" s="55"/>
      <c r="B384" s="53" t="s">
        <v>955</v>
      </c>
      <c r="C384" s="54">
        <v>2640050</v>
      </c>
    </row>
    <row r="385" s="46" customFormat="1" ht="19.9" customHeight="1" spans="1:3">
      <c r="A385" s="55"/>
      <c r="B385" s="53" t="s">
        <v>956</v>
      </c>
      <c r="C385" s="54">
        <v>42240</v>
      </c>
    </row>
    <row r="386" s="46" customFormat="1" ht="19.9" customHeight="1" spans="1:3">
      <c r="A386" s="55" t="s">
        <v>957</v>
      </c>
      <c r="B386" s="53" t="s">
        <v>958</v>
      </c>
      <c r="C386" s="54">
        <v>30000</v>
      </c>
    </row>
    <row r="387" s="46" customFormat="1" ht="19.9" customHeight="1" spans="1:3">
      <c r="A387" s="55"/>
      <c r="B387" s="53" t="s">
        <v>959</v>
      </c>
      <c r="C387" s="54">
        <v>80000</v>
      </c>
    </row>
    <row r="388" s="46" customFormat="1" ht="19.9" customHeight="1" spans="1:3">
      <c r="A388" s="55"/>
      <c r="B388" s="53" t="s">
        <v>960</v>
      </c>
      <c r="C388" s="54">
        <v>80000</v>
      </c>
    </row>
    <row r="389" s="46" customFormat="1" ht="19.9" customHeight="1" spans="1:3">
      <c r="A389" s="55"/>
      <c r="B389" s="53" t="s">
        <v>961</v>
      </c>
      <c r="C389" s="54">
        <v>50000</v>
      </c>
    </row>
    <row r="390" s="46" customFormat="1" ht="19.9" customHeight="1" spans="1:3">
      <c r="A390" s="55" t="s">
        <v>962</v>
      </c>
      <c r="B390" s="53" t="s">
        <v>963</v>
      </c>
      <c r="C390" s="54">
        <v>30000</v>
      </c>
    </row>
    <row r="391" s="46" customFormat="1" ht="19.9" customHeight="1" spans="1:3">
      <c r="A391" s="55" t="s">
        <v>964</v>
      </c>
      <c r="B391" s="53" t="s">
        <v>965</v>
      </c>
      <c r="C391" s="54">
        <v>225458</v>
      </c>
    </row>
    <row r="392" s="46" customFormat="1" ht="19.9" customHeight="1" spans="1:3">
      <c r="A392" s="55"/>
      <c r="B392" s="53" t="s">
        <v>966</v>
      </c>
      <c r="C392" s="54">
        <v>188000</v>
      </c>
    </row>
    <row r="393" s="46" customFormat="1" ht="19.9" customHeight="1" spans="1:3">
      <c r="A393" s="55"/>
      <c r="B393" s="53" t="s">
        <v>967</v>
      </c>
      <c r="C393" s="54">
        <v>4613712.64</v>
      </c>
    </row>
    <row r="394" s="46" customFormat="1" ht="19.9" customHeight="1" spans="1:3">
      <c r="A394" s="55"/>
      <c r="B394" s="53" t="s">
        <v>968</v>
      </c>
      <c r="C394" s="54">
        <v>35000</v>
      </c>
    </row>
    <row r="395" s="46" customFormat="1" ht="19.9" customHeight="1" spans="1:3">
      <c r="A395" s="55"/>
      <c r="B395" s="53" t="s">
        <v>969</v>
      </c>
      <c r="C395" s="54">
        <v>2633437.3</v>
      </c>
    </row>
    <row r="396" s="46" customFormat="1" ht="19.9" customHeight="1" spans="1:3">
      <c r="A396" s="55"/>
      <c r="B396" s="53" t="s">
        <v>970</v>
      </c>
      <c r="C396" s="54">
        <v>147212</v>
      </c>
    </row>
    <row r="397" s="46" customFormat="1" ht="19.9" customHeight="1" spans="1:3">
      <c r="A397" s="55"/>
      <c r="B397" s="53" t="s">
        <v>971</v>
      </c>
      <c r="C397" s="54">
        <v>100000</v>
      </c>
    </row>
    <row r="398" s="46" customFormat="1" ht="36" customHeight="1" spans="1:3">
      <c r="A398" s="55"/>
      <c r="B398" s="53" t="s">
        <v>972</v>
      </c>
      <c r="C398" s="54">
        <v>336969</v>
      </c>
    </row>
    <row r="399" s="46" customFormat="1" ht="19.9" customHeight="1" spans="1:3">
      <c r="A399" s="55"/>
      <c r="B399" s="53" t="s">
        <v>973</v>
      </c>
      <c r="C399" s="54">
        <v>76800</v>
      </c>
    </row>
    <row r="400" s="46" customFormat="1" ht="19.9" customHeight="1" spans="1:3">
      <c r="A400" s="55"/>
      <c r="B400" s="53" t="s">
        <v>974</v>
      </c>
      <c r="C400" s="54">
        <v>100000</v>
      </c>
    </row>
    <row r="401" s="46" customFormat="1" ht="19.9" customHeight="1" spans="1:3">
      <c r="A401" s="55"/>
      <c r="B401" s="53" t="s">
        <v>975</v>
      </c>
      <c r="C401" s="54">
        <v>146500</v>
      </c>
    </row>
    <row r="402" s="46" customFormat="1" ht="19.9" customHeight="1" spans="1:3">
      <c r="A402" s="55"/>
      <c r="B402" s="53" t="s">
        <v>976</v>
      </c>
      <c r="C402" s="54">
        <v>70770.59</v>
      </c>
    </row>
    <row r="403" s="46" customFormat="1" ht="19.9" customHeight="1" spans="1:3">
      <c r="A403" s="55"/>
      <c r="B403" s="53" t="s">
        <v>977</v>
      </c>
      <c r="C403" s="54">
        <v>359415</v>
      </c>
    </row>
    <row r="404" s="46" customFormat="1" ht="19.9" customHeight="1" spans="1:3">
      <c r="A404" s="55"/>
      <c r="B404" s="53" t="s">
        <v>978</v>
      </c>
      <c r="C404" s="54">
        <v>200000</v>
      </c>
    </row>
    <row r="405" s="46" customFormat="1" ht="19.9" customHeight="1" spans="1:3">
      <c r="A405" s="55"/>
      <c r="B405" s="53" t="s">
        <v>979</v>
      </c>
      <c r="C405" s="54">
        <v>118800</v>
      </c>
    </row>
    <row r="406" s="46" customFormat="1" ht="19.9" customHeight="1" spans="1:3">
      <c r="A406" s="55"/>
      <c r="B406" s="53" t="s">
        <v>980</v>
      </c>
      <c r="C406" s="54">
        <v>98141</v>
      </c>
    </row>
    <row r="407" s="46" customFormat="1" ht="19.9" customHeight="1" spans="1:3">
      <c r="A407" s="55"/>
      <c r="B407" s="53" t="s">
        <v>981</v>
      </c>
      <c r="C407" s="54"/>
    </row>
    <row r="408" s="46" customFormat="1" ht="19.9" customHeight="1" spans="1:3">
      <c r="A408" s="55"/>
      <c r="B408" s="53" t="s">
        <v>982</v>
      </c>
      <c r="C408" s="54"/>
    </row>
    <row r="409" s="46" customFormat="1" ht="19.9" customHeight="1" spans="1:3">
      <c r="A409" s="55"/>
      <c r="B409" s="53" t="s">
        <v>983</v>
      </c>
      <c r="C409" s="54">
        <v>6848235.09</v>
      </c>
    </row>
    <row r="410" s="46" customFormat="1" ht="19.9" customHeight="1" spans="1:3">
      <c r="A410" s="55"/>
      <c r="B410" s="53" t="s">
        <v>984</v>
      </c>
      <c r="C410" s="54">
        <v>251280</v>
      </c>
    </row>
    <row r="411" s="46" customFormat="1" ht="19.9" customHeight="1" spans="1:3">
      <c r="A411" s="55"/>
      <c r="B411" s="53" t="s">
        <v>985</v>
      </c>
      <c r="C411" s="54">
        <v>337050</v>
      </c>
    </row>
    <row r="412" s="46" customFormat="1" ht="19.9" customHeight="1" spans="1:3">
      <c r="A412" s="55"/>
      <c r="B412" s="53" t="s">
        <v>986</v>
      </c>
      <c r="C412" s="54">
        <v>10000</v>
      </c>
    </row>
    <row r="413" s="46" customFormat="1" ht="19.9" customHeight="1" spans="1:3">
      <c r="A413" s="55"/>
      <c r="B413" s="53" t="s">
        <v>987</v>
      </c>
      <c r="C413" s="54">
        <v>106200</v>
      </c>
    </row>
    <row r="414" s="46" customFormat="1" ht="19.9" customHeight="1" spans="1:3">
      <c r="A414" s="55"/>
      <c r="B414" s="53" t="s">
        <v>988</v>
      </c>
      <c r="C414" s="54">
        <v>170000</v>
      </c>
    </row>
    <row r="415" s="46" customFormat="1" ht="19.9" customHeight="1" spans="1:3">
      <c r="A415" s="55" t="s">
        <v>989</v>
      </c>
      <c r="B415" s="53" t="s">
        <v>990</v>
      </c>
      <c r="C415" s="54">
        <v>26000</v>
      </c>
    </row>
    <row r="416" s="46" customFormat="1" ht="19.9" customHeight="1" spans="1:3">
      <c r="A416" s="55"/>
      <c r="B416" s="53" t="s">
        <v>991</v>
      </c>
      <c r="C416" s="54">
        <v>11767.26</v>
      </c>
    </row>
    <row r="417" s="46" customFormat="1" ht="19.9" customHeight="1" spans="1:3">
      <c r="A417" s="55"/>
      <c r="B417" s="53" t="s">
        <v>992</v>
      </c>
      <c r="C417" s="54">
        <v>100000</v>
      </c>
    </row>
    <row r="418" s="46" customFormat="1" ht="19.9" customHeight="1" spans="1:3">
      <c r="A418" s="55"/>
      <c r="B418" s="53" t="s">
        <v>993</v>
      </c>
      <c r="C418" s="54"/>
    </row>
    <row r="419" s="46" customFormat="1" ht="19.9" customHeight="1" spans="1:3">
      <c r="A419" s="55"/>
      <c r="B419" s="53" t="s">
        <v>994</v>
      </c>
      <c r="C419" s="54">
        <v>30000</v>
      </c>
    </row>
    <row r="420" s="46" customFormat="1" ht="19.9" customHeight="1" spans="1:3">
      <c r="A420" s="55" t="s">
        <v>995</v>
      </c>
      <c r="B420" s="53" t="s">
        <v>996</v>
      </c>
      <c r="C420" s="54">
        <v>138000</v>
      </c>
    </row>
    <row r="421" s="46" customFormat="1" ht="19.9" customHeight="1" spans="1:3">
      <c r="A421" s="55"/>
      <c r="B421" s="53" t="s">
        <v>997</v>
      </c>
      <c r="C421" s="54">
        <v>362317</v>
      </c>
    </row>
    <row r="422" s="46" customFormat="1" ht="19.9" customHeight="1" spans="1:3">
      <c r="A422" s="55"/>
      <c r="B422" s="53" t="s">
        <v>998</v>
      </c>
      <c r="C422" s="54">
        <v>765339</v>
      </c>
    </row>
    <row r="423" s="46" customFormat="1" ht="19.9" customHeight="1" spans="1:3">
      <c r="A423" s="55"/>
      <c r="B423" s="53" t="s">
        <v>999</v>
      </c>
      <c r="C423" s="54">
        <v>20000</v>
      </c>
    </row>
    <row r="424" s="46" customFormat="1" ht="19.9" customHeight="1" spans="1:3">
      <c r="A424" s="55"/>
      <c r="B424" s="53" t="s">
        <v>1000</v>
      </c>
      <c r="C424" s="54">
        <v>20000</v>
      </c>
    </row>
    <row r="425" s="46" customFormat="1" ht="19.9" customHeight="1" spans="1:3">
      <c r="A425" s="55"/>
      <c r="B425" s="53" t="s">
        <v>1001</v>
      </c>
      <c r="C425" s="54"/>
    </row>
    <row r="426" s="46" customFormat="1" ht="19.9" customHeight="1" spans="1:3">
      <c r="A426" s="55"/>
      <c r="B426" s="53" t="s">
        <v>1002</v>
      </c>
      <c r="C426" s="54">
        <v>173600</v>
      </c>
    </row>
    <row r="427" s="46" customFormat="1" ht="19.9" customHeight="1" spans="1:3">
      <c r="A427" s="55"/>
      <c r="B427" s="53" t="s">
        <v>1003</v>
      </c>
      <c r="C427" s="54">
        <v>1500000</v>
      </c>
    </row>
    <row r="428" s="46" customFormat="1" ht="19.9" customHeight="1" spans="1:3">
      <c r="A428" s="55"/>
      <c r="B428" s="53" t="s">
        <v>1004</v>
      </c>
      <c r="C428" s="54">
        <v>1426000</v>
      </c>
    </row>
    <row r="429" s="46" customFormat="1" ht="19.9" customHeight="1" spans="1:3">
      <c r="A429" s="55"/>
      <c r="B429" s="53" t="s">
        <v>1005</v>
      </c>
      <c r="C429" s="54">
        <v>617300</v>
      </c>
    </row>
    <row r="430" s="46" customFormat="1" ht="19.9" customHeight="1" spans="1:3">
      <c r="A430" s="55"/>
      <c r="B430" s="53" t="s">
        <v>1006</v>
      </c>
      <c r="C430" s="54">
        <v>68000</v>
      </c>
    </row>
    <row r="431" s="46" customFormat="1" ht="19.9" customHeight="1" spans="1:3">
      <c r="A431" s="55"/>
      <c r="B431" s="53" t="s">
        <v>1007</v>
      </c>
      <c r="C431" s="54">
        <v>473570</v>
      </c>
    </row>
    <row r="432" s="46" customFormat="1" ht="19.9" customHeight="1" spans="1:3">
      <c r="A432" s="55"/>
      <c r="B432" s="53" t="s">
        <v>1008</v>
      </c>
      <c r="C432" s="54">
        <v>40000</v>
      </c>
    </row>
    <row r="433" s="46" customFormat="1" ht="19.9" customHeight="1" spans="1:3">
      <c r="A433" s="55"/>
      <c r="B433" s="53" t="s">
        <v>1009</v>
      </c>
      <c r="C433" s="54">
        <v>20000</v>
      </c>
    </row>
    <row r="434" s="46" customFormat="1" ht="30" customHeight="1" spans="1:3">
      <c r="A434" s="55"/>
      <c r="B434" s="53" t="s">
        <v>1010</v>
      </c>
      <c r="C434" s="54">
        <v>346000</v>
      </c>
    </row>
    <row r="435" s="46" customFormat="1" ht="19.9" customHeight="1" spans="1:3">
      <c r="A435" s="55"/>
      <c r="B435" s="53" t="s">
        <v>1011</v>
      </c>
      <c r="C435" s="54">
        <v>100000</v>
      </c>
    </row>
    <row r="436" s="46" customFormat="1" ht="19.9" customHeight="1" spans="1:3">
      <c r="A436" s="55"/>
      <c r="B436" s="53" t="s">
        <v>1012</v>
      </c>
      <c r="C436" s="54">
        <v>229169.92</v>
      </c>
    </row>
    <row r="437" s="46" customFormat="1" ht="19.9" customHeight="1" spans="1:3">
      <c r="A437" s="55"/>
      <c r="B437" s="53" t="s">
        <v>1012</v>
      </c>
      <c r="C437" s="54">
        <v>109922.2</v>
      </c>
    </row>
    <row r="438" s="46" customFormat="1" ht="19.9" customHeight="1" spans="1:3">
      <c r="A438" s="55"/>
      <c r="B438" s="53" t="s">
        <v>1013</v>
      </c>
      <c r="C438" s="54">
        <v>218500</v>
      </c>
    </row>
    <row r="439" s="46" customFormat="1" ht="19.9" customHeight="1" spans="1:3">
      <c r="A439" s="55"/>
      <c r="B439" s="53" t="s">
        <v>1014</v>
      </c>
      <c r="C439" s="54">
        <v>250003</v>
      </c>
    </row>
    <row r="440" s="46" customFormat="1" ht="19.9" customHeight="1" spans="1:3">
      <c r="A440" s="55"/>
      <c r="B440" s="53" t="s">
        <v>1015</v>
      </c>
      <c r="C440" s="54">
        <v>53200</v>
      </c>
    </row>
    <row r="441" s="46" customFormat="1" ht="19.9" customHeight="1" spans="1:3">
      <c r="A441" s="55"/>
      <c r="B441" s="53" t="s">
        <v>1016</v>
      </c>
      <c r="C441" s="54">
        <v>48485</v>
      </c>
    </row>
    <row r="442" s="46" customFormat="1" ht="19.9" customHeight="1" spans="1:3">
      <c r="A442" s="55"/>
      <c r="B442" s="53" t="s">
        <v>1017</v>
      </c>
      <c r="C442" s="54">
        <v>72324</v>
      </c>
    </row>
    <row r="443" s="46" customFormat="1" ht="19.9" customHeight="1" spans="1:3">
      <c r="A443" s="55"/>
      <c r="B443" s="53" t="s">
        <v>1017</v>
      </c>
      <c r="C443" s="54">
        <v>2000000</v>
      </c>
    </row>
    <row r="444" s="46" customFormat="1" ht="19.9" customHeight="1" spans="1:3">
      <c r="A444" s="55"/>
      <c r="B444" s="53" t="s">
        <v>1018</v>
      </c>
      <c r="C444" s="54">
        <v>2428422.95</v>
      </c>
    </row>
    <row r="445" s="46" customFormat="1" ht="19.9" customHeight="1" spans="1:3">
      <c r="A445" s="55"/>
      <c r="B445" s="53" t="s">
        <v>1019</v>
      </c>
      <c r="C445" s="54">
        <v>1112000</v>
      </c>
    </row>
    <row r="446" s="46" customFormat="1" ht="19.9" customHeight="1" spans="1:3">
      <c r="A446" s="55"/>
      <c r="B446" s="53" t="s">
        <v>1020</v>
      </c>
      <c r="C446" s="54">
        <v>316500</v>
      </c>
    </row>
    <row r="447" s="46" customFormat="1" ht="19.9" customHeight="1" spans="1:3">
      <c r="A447" s="55"/>
      <c r="B447" s="53" t="s">
        <v>1021</v>
      </c>
      <c r="C447" s="54">
        <v>17400</v>
      </c>
    </row>
    <row r="448" s="46" customFormat="1" ht="19.9" customHeight="1" spans="1:3">
      <c r="A448" s="55"/>
      <c r="B448" s="53" t="s">
        <v>1022</v>
      </c>
      <c r="C448" s="54">
        <v>90000</v>
      </c>
    </row>
    <row r="449" s="46" customFormat="1" ht="19.9" customHeight="1" spans="1:3">
      <c r="A449" s="55"/>
      <c r="B449" s="53" t="s">
        <v>1022</v>
      </c>
      <c r="C449" s="54">
        <v>422520.07</v>
      </c>
    </row>
    <row r="450" s="46" customFormat="1" ht="19.9" customHeight="1" spans="1:3">
      <c r="A450" s="55"/>
      <c r="B450" s="53" t="s">
        <v>1023</v>
      </c>
      <c r="C450" s="54">
        <v>721740</v>
      </c>
    </row>
    <row r="451" s="46" customFormat="1" ht="19.9" customHeight="1" spans="1:3">
      <c r="A451" s="55"/>
      <c r="B451" s="53" t="s">
        <v>1024</v>
      </c>
      <c r="C451" s="54">
        <v>365000</v>
      </c>
    </row>
    <row r="452" s="46" customFormat="1" ht="19.9" customHeight="1" spans="1:3">
      <c r="A452" s="55"/>
      <c r="B452" s="53" t="s">
        <v>1025</v>
      </c>
      <c r="C452" s="54">
        <v>1327000</v>
      </c>
    </row>
    <row r="453" s="46" customFormat="1" ht="19.9" customHeight="1" spans="1:3">
      <c r="A453" s="55"/>
      <c r="B453" s="53" t="s">
        <v>1026</v>
      </c>
      <c r="C453" s="54">
        <v>4894699</v>
      </c>
    </row>
    <row r="454" s="46" customFormat="1" ht="19.9" customHeight="1" spans="1:3">
      <c r="A454" s="55"/>
      <c r="B454" s="53" t="s">
        <v>1026</v>
      </c>
      <c r="C454" s="54">
        <v>1</v>
      </c>
    </row>
    <row r="455" s="46" customFormat="1" ht="19.9" customHeight="1" spans="1:3">
      <c r="A455" s="55"/>
      <c r="B455" s="53" t="s">
        <v>1027</v>
      </c>
      <c r="C455" s="54">
        <v>9493775.47</v>
      </c>
    </row>
    <row r="456" s="46" customFormat="1" ht="19.9" customHeight="1" spans="1:3">
      <c r="A456" s="55"/>
      <c r="B456" s="53" t="s">
        <v>1027</v>
      </c>
      <c r="C456" s="54">
        <v>386840</v>
      </c>
    </row>
    <row r="457" s="46" customFormat="1" ht="19.9" customHeight="1" spans="1:3">
      <c r="A457" s="55"/>
      <c r="B457" s="53" t="s">
        <v>1028</v>
      </c>
      <c r="C457" s="54">
        <v>6010.28</v>
      </c>
    </row>
    <row r="458" s="46" customFormat="1" ht="19.9" customHeight="1" spans="1:3">
      <c r="A458" s="55"/>
      <c r="B458" s="53" t="s">
        <v>1029</v>
      </c>
      <c r="C458" s="54">
        <v>4187</v>
      </c>
    </row>
    <row r="459" s="46" customFormat="1" ht="19.9" customHeight="1" spans="1:3">
      <c r="A459" s="55"/>
      <c r="B459" s="53" t="s">
        <v>1030</v>
      </c>
      <c r="C459" s="54">
        <v>60000</v>
      </c>
    </row>
    <row r="460" s="46" customFormat="1" ht="19.9" customHeight="1" spans="1:3">
      <c r="A460" s="55"/>
      <c r="B460" s="53" t="s">
        <v>1031</v>
      </c>
      <c r="C460" s="54">
        <v>1350000</v>
      </c>
    </row>
    <row r="461" s="46" customFormat="1" ht="19.9" customHeight="1" spans="1:3">
      <c r="A461" s="55"/>
      <c r="B461" s="53" t="s">
        <v>1032</v>
      </c>
      <c r="C461" s="54">
        <v>45173.37</v>
      </c>
    </row>
    <row r="462" s="46" customFormat="1" ht="19.9" customHeight="1" spans="1:3">
      <c r="A462" s="55"/>
      <c r="B462" s="53" t="s">
        <v>1033</v>
      </c>
      <c r="C462" s="54">
        <v>114772.39</v>
      </c>
    </row>
    <row r="463" s="46" customFormat="1" ht="19.9" customHeight="1" spans="1:3">
      <c r="A463" s="55"/>
      <c r="B463" s="53" t="s">
        <v>1034</v>
      </c>
      <c r="C463" s="54">
        <v>12480</v>
      </c>
    </row>
    <row r="464" s="46" customFormat="1" ht="19.9" customHeight="1" spans="1:3">
      <c r="A464" s="55"/>
      <c r="B464" s="53" t="s">
        <v>1034</v>
      </c>
      <c r="C464" s="54">
        <v>373379.57</v>
      </c>
    </row>
    <row r="465" s="46" customFormat="1" ht="19.9" customHeight="1" spans="1:3">
      <c r="A465" s="55"/>
      <c r="B465" s="53" t="s">
        <v>1035</v>
      </c>
      <c r="C465" s="54">
        <v>25035.12</v>
      </c>
    </row>
    <row r="466" s="46" customFormat="1" ht="19.9" customHeight="1" spans="1:3">
      <c r="A466" s="55"/>
      <c r="B466" s="53" t="s">
        <v>1036</v>
      </c>
      <c r="C466" s="54">
        <v>462093.56</v>
      </c>
    </row>
    <row r="467" s="46" customFormat="1" ht="19.9" customHeight="1" spans="1:3">
      <c r="A467" s="55"/>
      <c r="B467" s="53" t="s">
        <v>1036</v>
      </c>
      <c r="C467" s="54">
        <v>85350</v>
      </c>
    </row>
    <row r="468" s="46" customFormat="1" ht="19.9" customHeight="1" spans="1:3">
      <c r="A468" s="55"/>
      <c r="B468" s="53" t="s">
        <v>1037</v>
      </c>
      <c r="C468" s="54">
        <v>40000</v>
      </c>
    </row>
    <row r="469" s="46" customFormat="1" ht="19.9" customHeight="1" spans="1:3">
      <c r="A469" s="55"/>
      <c r="B469" s="53" t="s">
        <v>1038</v>
      </c>
      <c r="C469" s="54">
        <v>1050000</v>
      </c>
    </row>
    <row r="470" s="46" customFormat="1" ht="19.9" customHeight="1" spans="1:3">
      <c r="A470" s="55"/>
      <c r="B470" s="53" t="s">
        <v>1039</v>
      </c>
      <c r="C470" s="54">
        <v>103693.5</v>
      </c>
    </row>
    <row r="471" s="46" customFormat="1" ht="19.9" customHeight="1" spans="1:3">
      <c r="A471" s="55"/>
      <c r="B471" s="53" t="s">
        <v>1040</v>
      </c>
      <c r="C471" s="54">
        <v>47500</v>
      </c>
    </row>
    <row r="472" s="46" customFormat="1" ht="19.9" customHeight="1" spans="1:3">
      <c r="A472" s="55"/>
      <c r="B472" s="53" t="s">
        <v>1041</v>
      </c>
      <c r="C472" s="54">
        <v>88191</v>
      </c>
    </row>
    <row r="473" s="46" customFormat="1" ht="19.9" customHeight="1" spans="1:3">
      <c r="A473" s="55"/>
      <c r="B473" s="53" t="s">
        <v>1042</v>
      </c>
      <c r="C473" s="54">
        <v>12046</v>
      </c>
    </row>
    <row r="474" s="46" customFormat="1" ht="19.9" customHeight="1" spans="1:3">
      <c r="A474" s="55"/>
      <c r="B474" s="53" t="s">
        <v>1043</v>
      </c>
      <c r="C474" s="54">
        <v>1314630</v>
      </c>
    </row>
    <row r="475" s="46" customFormat="1" ht="19.9" customHeight="1" spans="1:3">
      <c r="A475" s="55"/>
      <c r="B475" s="53" t="s">
        <v>1043</v>
      </c>
      <c r="C475" s="54">
        <v>769841</v>
      </c>
    </row>
    <row r="476" s="46" customFormat="1" ht="19.9" customHeight="1" spans="1:3">
      <c r="A476" s="55"/>
      <c r="B476" s="53" t="s">
        <v>1044</v>
      </c>
      <c r="C476" s="54">
        <v>42274.7</v>
      </c>
    </row>
    <row r="477" s="46" customFormat="1" ht="19.9" customHeight="1" spans="1:3">
      <c r="A477" s="55"/>
      <c r="B477" s="53" t="s">
        <v>1045</v>
      </c>
      <c r="C477" s="54">
        <v>9768856.4</v>
      </c>
    </row>
    <row r="478" s="46" customFormat="1" ht="19.9" customHeight="1" spans="1:3">
      <c r="A478" s="55" t="s">
        <v>1046</v>
      </c>
      <c r="B478" s="53" t="s">
        <v>1047</v>
      </c>
      <c r="C478" s="54">
        <v>14000</v>
      </c>
    </row>
    <row r="479" s="46" customFormat="1" ht="19.9" customHeight="1" spans="1:3">
      <c r="A479" s="55"/>
      <c r="B479" s="53" t="s">
        <v>1048</v>
      </c>
      <c r="C479" s="54">
        <v>10000</v>
      </c>
    </row>
    <row r="480" s="46" customFormat="1" ht="19.9" customHeight="1" spans="1:3">
      <c r="A480" s="55"/>
      <c r="B480" s="53" t="s">
        <v>1049</v>
      </c>
      <c r="C480" s="54">
        <v>242000</v>
      </c>
    </row>
    <row r="481" s="46" customFormat="1" ht="19.9" customHeight="1" spans="1:3">
      <c r="A481" s="55"/>
      <c r="B481" s="53" t="s">
        <v>1050</v>
      </c>
      <c r="C481" s="54">
        <v>2000000</v>
      </c>
    </row>
    <row r="482" s="46" customFormat="1" ht="19.9" customHeight="1" spans="1:3">
      <c r="A482" s="55"/>
      <c r="B482" s="53" t="s">
        <v>1051</v>
      </c>
      <c r="C482" s="54">
        <v>278800</v>
      </c>
    </row>
    <row r="483" s="46" customFormat="1" ht="19.9" customHeight="1" spans="1:3">
      <c r="A483" s="55"/>
      <c r="B483" s="53" t="s">
        <v>1052</v>
      </c>
      <c r="C483" s="54">
        <v>226553.2</v>
      </c>
    </row>
    <row r="484" s="46" customFormat="1" ht="19.9" customHeight="1" spans="1:3">
      <c r="A484" s="55"/>
      <c r="B484" s="53" t="s">
        <v>1053</v>
      </c>
      <c r="C484" s="54">
        <v>130000</v>
      </c>
    </row>
    <row r="485" s="46" customFormat="1" ht="19.9" customHeight="1" spans="1:3">
      <c r="A485" s="55" t="s">
        <v>1054</v>
      </c>
      <c r="B485" s="53" t="s">
        <v>1055</v>
      </c>
      <c r="C485" s="54">
        <v>270000</v>
      </c>
    </row>
    <row r="486" s="46" customFormat="1" ht="19.9" customHeight="1" spans="1:3">
      <c r="A486" s="55"/>
      <c r="B486" s="53" t="s">
        <v>1056</v>
      </c>
      <c r="C486" s="54">
        <v>39214.76</v>
      </c>
    </row>
    <row r="487" s="46" customFormat="1" ht="19.9" customHeight="1" spans="1:3">
      <c r="A487" s="55"/>
      <c r="B487" s="53" t="s">
        <v>1057</v>
      </c>
      <c r="C487" s="54">
        <v>62741.48</v>
      </c>
    </row>
    <row r="488" s="46" customFormat="1" ht="19.9" customHeight="1" spans="1:3">
      <c r="A488" s="55"/>
      <c r="B488" s="53" t="s">
        <v>1058</v>
      </c>
      <c r="C488" s="54">
        <v>150000</v>
      </c>
    </row>
    <row r="489" s="46" customFormat="1" ht="19.9" customHeight="1" spans="1:3">
      <c r="A489" s="55"/>
      <c r="B489" s="53" t="s">
        <v>1059</v>
      </c>
      <c r="C489" s="54">
        <v>729263</v>
      </c>
    </row>
    <row r="490" s="46" customFormat="1" ht="19.9" customHeight="1" spans="1:3">
      <c r="A490" s="55"/>
      <c r="B490" s="53" t="s">
        <v>1060</v>
      </c>
      <c r="C490" s="54">
        <v>1912533</v>
      </c>
    </row>
    <row r="491" s="46" customFormat="1" ht="19.9" customHeight="1" spans="1:3">
      <c r="A491" s="55"/>
      <c r="B491" s="53" t="s">
        <v>1061</v>
      </c>
      <c r="C491" s="54">
        <v>448000</v>
      </c>
    </row>
    <row r="492" s="46" customFormat="1" ht="19.9" customHeight="1" spans="1:3">
      <c r="A492" s="55"/>
      <c r="B492" s="53" t="s">
        <v>1062</v>
      </c>
      <c r="C492" s="54">
        <v>421600</v>
      </c>
    </row>
    <row r="493" s="46" customFormat="1" ht="19.9" customHeight="1" spans="1:3">
      <c r="A493" s="55"/>
      <c r="B493" s="53" t="s">
        <v>1063</v>
      </c>
      <c r="C493" s="54">
        <v>380000</v>
      </c>
    </row>
    <row r="494" s="46" customFormat="1" ht="19.9" customHeight="1" spans="1:3">
      <c r="A494" s="55"/>
      <c r="B494" s="53" t="s">
        <v>1064</v>
      </c>
      <c r="C494" s="54">
        <v>13035.34</v>
      </c>
    </row>
    <row r="495" s="46" customFormat="1" ht="19.9" customHeight="1" spans="1:3">
      <c r="A495" s="55"/>
      <c r="B495" s="53" t="s">
        <v>1065</v>
      </c>
      <c r="C495" s="54">
        <v>602560</v>
      </c>
    </row>
    <row r="496" s="46" customFormat="1" ht="19.9" customHeight="1" spans="1:3">
      <c r="A496" s="55"/>
      <c r="B496" s="53" t="s">
        <v>1066</v>
      </c>
      <c r="C496" s="54">
        <v>2266.49</v>
      </c>
    </row>
    <row r="497" s="46" customFormat="1" ht="19.9" customHeight="1" spans="1:3">
      <c r="A497" s="55"/>
      <c r="B497" s="53" t="s">
        <v>1067</v>
      </c>
      <c r="C497" s="54">
        <v>116585.85</v>
      </c>
    </row>
    <row r="498" s="46" customFormat="1" ht="35" customHeight="1" spans="1:3">
      <c r="A498" s="55"/>
      <c r="B498" s="53" t="s">
        <v>1068</v>
      </c>
      <c r="C498" s="54">
        <v>230812</v>
      </c>
    </row>
    <row r="499" s="46" customFormat="1" ht="35" customHeight="1" spans="1:3">
      <c r="A499" s="55"/>
      <c r="B499" s="53" t="s">
        <v>1069</v>
      </c>
      <c r="C499" s="54">
        <v>300000</v>
      </c>
    </row>
    <row r="500" s="46" customFormat="1" ht="35" customHeight="1" spans="1:3">
      <c r="A500" s="55"/>
      <c r="B500" s="53" t="s">
        <v>1069</v>
      </c>
      <c r="C500" s="54">
        <v>150000</v>
      </c>
    </row>
    <row r="501" s="46" customFormat="1" ht="19.9" customHeight="1" spans="1:3">
      <c r="A501" s="55"/>
      <c r="B501" s="53" t="s">
        <v>1070</v>
      </c>
      <c r="C501" s="54">
        <v>184000</v>
      </c>
    </row>
    <row r="502" s="46" customFormat="1" ht="19.9" customHeight="1" spans="1:3">
      <c r="A502" s="55"/>
      <c r="B502" s="53" t="s">
        <v>1071</v>
      </c>
      <c r="C502" s="54">
        <v>246106.61</v>
      </c>
    </row>
    <row r="503" s="46" customFormat="1" ht="19.9" customHeight="1" spans="1:3">
      <c r="A503" s="55"/>
      <c r="B503" s="53" t="s">
        <v>1072</v>
      </c>
      <c r="C503" s="54">
        <v>75240</v>
      </c>
    </row>
    <row r="504" s="46" customFormat="1" ht="19.9" customHeight="1" spans="1:3">
      <c r="A504" s="55"/>
      <c r="B504" s="53" t="s">
        <v>1072</v>
      </c>
      <c r="C504" s="54">
        <v>50160</v>
      </c>
    </row>
    <row r="505" s="46" customFormat="1" ht="31" customHeight="1" spans="1:3">
      <c r="A505" s="55"/>
      <c r="B505" s="53" t="s">
        <v>1073</v>
      </c>
      <c r="C505" s="54">
        <v>66760</v>
      </c>
    </row>
    <row r="506" s="46" customFormat="1" ht="19.9" customHeight="1" spans="1:3">
      <c r="A506" s="55"/>
      <c r="B506" s="53" t="s">
        <v>1074</v>
      </c>
      <c r="C506" s="54">
        <v>1855872.5</v>
      </c>
    </row>
    <row r="507" s="46" customFormat="1" ht="19.9" customHeight="1" spans="1:3">
      <c r="A507" s="55"/>
      <c r="B507" s="53" t="s">
        <v>1074</v>
      </c>
      <c r="C507" s="54">
        <v>2144127.5</v>
      </c>
    </row>
    <row r="508" s="46" customFormat="1" ht="19.9" customHeight="1" spans="1:3">
      <c r="A508" s="55"/>
      <c r="B508" s="53" t="s">
        <v>1075</v>
      </c>
      <c r="C508" s="54">
        <v>491984.6</v>
      </c>
    </row>
    <row r="509" s="46" customFormat="1" ht="19.9" customHeight="1" spans="1:3">
      <c r="A509" s="55"/>
      <c r="B509" s="53" t="s">
        <v>1076</v>
      </c>
      <c r="C509" s="54">
        <v>66149.37</v>
      </c>
    </row>
    <row r="510" s="46" customFormat="1" ht="19.9" customHeight="1" spans="1:3">
      <c r="A510" s="55"/>
      <c r="B510" s="53" t="s">
        <v>1076</v>
      </c>
      <c r="C510" s="54">
        <v>35700</v>
      </c>
    </row>
    <row r="511" s="46" customFormat="1" ht="19.9" customHeight="1" spans="1:3">
      <c r="A511" s="55"/>
      <c r="B511" s="53" t="s">
        <v>1077</v>
      </c>
      <c r="C511" s="54">
        <v>103422</v>
      </c>
    </row>
    <row r="512" s="46" customFormat="1" ht="19.9" customHeight="1" spans="1:3">
      <c r="A512" s="55"/>
      <c r="B512" s="53" t="s">
        <v>1077</v>
      </c>
      <c r="C512" s="54">
        <v>158000</v>
      </c>
    </row>
    <row r="513" s="46" customFormat="1" ht="19.9" customHeight="1" spans="1:3">
      <c r="A513" s="55"/>
      <c r="B513" s="53" t="s">
        <v>1077</v>
      </c>
      <c r="C513" s="54">
        <v>103422</v>
      </c>
    </row>
    <row r="514" s="46" customFormat="1" ht="19.9" customHeight="1" spans="1:3">
      <c r="A514" s="55"/>
      <c r="B514" s="53" t="s">
        <v>1078</v>
      </c>
      <c r="C514" s="54">
        <v>276900</v>
      </c>
    </row>
    <row r="515" s="46" customFormat="1" ht="19.9" customHeight="1" spans="1:3">
      <c r="A515" s="55"/>
      <c r="B515" s="53" t="s">
        <v>1079</v>
      </c>
      <c r="C515" s="54">
        <v>567000</v>
      </c>
    </row>
    <row r="516" s="46" customFormat="1" ht="19.9" customHeight="1" spans="1:3">
      <c r="A516" s="55"/>
      <c r="B516" s="53" t="s">
        <v>1080</v>
      </c>
      <c r="C516" s="54">
        <v>4420000</v>
      </c>
    </row>
    <row r="517" s="46" customFormat="1" ht="19.9" customHeight="1" spans="1:3">
      <c r="A517" s="55"/>
      <c r="B517" s="53" t="s">
        <v>1081</v>
      </c>
      <c r="C517" s="54">
        <v>75000</v>
      </c>
    </row>
    <row r="518" s="46" customFormat="1" ht="19.9" customHeight="1" spans="1:3">
      <c r="A518" s="55"/>
      <c r="B518" s="53" t="s">
        <v>1081</v>
      </c>
      <c r="C518" s="54">
        <v>150000</v>
      </c>
    </row>
    <row r="519" s="46" customFormat="1" ht="19.9" customHeight="1" spans="1:3">
      <c r="A519" s="55"/>
      <c r="B519" s="53" t="s">
        <v>1081</v>
      </c>
      <c r="C519" s="54">
        <v>305000</v>
      </c>
    </row>
    <row r="520" s="46" customFormat="1" ht="19.9" customHeight="1" spans="1:3">
      <c r="A520" s="55"/>
      <c r="B520" s="53" t="s">
        <v>1081</v>
      </c>
      <c r="C520" s="54">
        <v>60000</v>
      </c>
    </row>
    <row r="521" s="46" customFormat="1" ht="19.9" customHeight="1" spans="1:3">
      <c r="A521" s="55"/>
      <c r="B521" s="53" t="s">
        <v>1081</v>
      </c>
      <c r="C521" s="54">
        <v>95000</v>
      </c>
    </row>
    <row r="522" s="46" customFormat="1" ht="19.9" customHeight="1" spans="1:3">
      <c r="A522" s="55"/>
      <c r="B522" s="53" t="s">
        <v>1081</v>
      </c>
      <c r="C522" s="54">
        <v>60000</v>
      </c>
    </row>
    <row r="523" s="46" customFormat="1" ht="19.9" customHeight="1" spans="1:3">
      <c r="A523" s="55"/>
      <c r="B523" s="53" t="s">
        <v>1082</v>
      </c>
      <c r="C523" s="54">
        <v>32140</v>
      </c>
    </row>
    <row r="524" s="46" customFormat="1" ht="19.9" customHeight="1" spans="1:3">
      <c r="A524" s="55"/>
      <c r="B524" s="53" t="s">
        <v>1083</v>
      </c>
      <c r="C524" s="54">
        <v>85000</v>
      </c>
    </row>
    <row r="525" s="46" customFormat="1" ht="19.9" customHeight="1" spans="1:3">
      <c r="A525" s="55"/>
      <c r="B525" s="53" t="s">
        <v>1083</v>
      </c>
      <c r="C525" s="54">
        <v>96000</v>
      </c>
    </row>
    <row r="526" s="46" customFormat="1" ht="19.9" customHeight="1" spans="1:3">
      <c r="A526" s="55"/>
      <c r="B526" s="53" t="s">
        <v>1083</v>
      </c>
      <c r="C526" s="54">
        <v>194000</v>
      </c>
    </row>
    <row r="527" s="46" customFormat="1" ht="19.9" customHeight="1" spans="1:3">
      <c r="A527" s="55"/>
      <c r="B527" s="53" t="s">
        <v>1083</v>
      </c>
      <c r="C527" s="54">
        <v>270000</v>
      </c>
    </row>
    <row r="528" s="46" customFormat="1" ht="19.9" customHeight="1" spans="1:3">
      <c r="A528" s="55"/>
      <c r="B528" s="53" t="s">
        <v>1083</v>
      </c>
      <c r="C528" s="54">
        <v>299000</v>
      </c>
    </row>
    <row r="529" s="46" customFormat="1" ht="19.9" customHeight="1" spans="1:3">
      <c r="A529" s="55"/>
      <c r="B529" s="53" t="s">
        <v>1083</v>
      </c>
      <c r="C529" s="54">
        <v>40000</v>
      </c>
    </row>
    <row r="530" s="46" customFormat="1" ht="19.9" customHeight="1" spans="1:3">
      <c r="A530" s="55"/>
      <c r="B530" s="53" t="s">
        <v>1083</v>
      </c>
      <c r="C530" s="54">
        <v>40000</v>
      </c>
    </row>
    <row r="531" s="46" customFormat="1" ht="19.9" customHeight="1" spans="1:3">
      <c r="A531" s="55"/>
      <c r="B531" s="53" t="s">
        <v>1083</v>
      </c>
      <c r="C531" s="54">
        <v>70000</v>
      </c>
    </row>
    <row r="532" s="46" customFormat="1" ht="19.9" customHeight="1" spans="1:3">
      <c r="A532" s="55"/>
      <c r="B532" s="53" t="s">
        <v>1083</v>
      </c>
      <c r="C532" s="54">
        <v>268160</v>
      </c>
    </row>
    <row r="533" s="46" customFormat="1" ht="19.9" customHeight="1" spans="1:3">
      <c r="A533" s="55"/>
      <c r="B533" s="53" t="s">
        <v>1083</v>
      </c>
      <c r="C533" s="54">
        <v>95000</v>
      </c>
    </row>
    <row r="534" s="46" customFormat="1" ht="19.9" customHeight="1" spans="1:3">
      <c r="A534" s="55"/>
      <c r="B534" s="53" t="s">
        <v>1083</v>
      </c>
      <c r="C534" s="54">
        <v>60000</v>
      </c>
    </row>
    <row r="535" s="46" customFormat="1" ht="19.9" customHeight="1" spans="1:3">
      <c r="A535" s="55"/>
      <c r="B535" s="53" t="s">
        <v>1083</v>
      </c>
      <c r="C535" s="54">
        <v>78000</v>
      </c>
    </row>
    <row r="536" s="46" customFormat="1" ht="19.9" customHeight="1" spans="1:3">
      <c r="A536" s="55"/>
      <c r="B536" s="53" t="s">
        <v>1083</v>
      </c>
      <c r="C536" s="54">
        <v>25000</v>
      </c>
    </row>
    <row r="537" s="46" customFormat="1" ht="19.9" customHeight="1" spans="1:3">
      <c r="A537" s="55"/>
      <c r="B537" s="53" t="s">
        <v>1084</v>
      </c>
      <c r="C537" s="54">
        <v>11460</v>
      </c>
    </row>
    <row r="538" s="46" customFormat="1" ht="19.9" customHeight="1" spans="1:3">
      <c r="A538" s="55"/>
      <c r="B538" s="53" t="s">
        <v>1085</v>
      </c>
      <c r="C538" s="54">
        <v>28610</v>
      </c>
    </row>
    <row r="539" s="46" customFormat="1" ht="19.9" customHeight="1" spans="1:3">
      <c r="A539" s="55"/>
      <c r="B539" s="53" t="s">
        <v>1086</v>
      </c>
      <c r="C539" s="54">
        <v>34970</v>
      </c>
    </row>
    <row r="540" s="46" customFormat="1" ht="19.9" customHeight="1" spans="1:3">
      <c r="A540" s="55"/>
      <c r="B540" s="53" t="s">
        <v>1087</v>
      </c>
      <c r="C540" s="54">
        <v>30500</v>
      </c>
    </row>
    <row r="541" s="46" customFormat="1" ht="19.9" customHeight="1" spans="1:3">
      <c r="A541" s="55"/>
      <c r="B541" s="53" t="s">
        <v>1088</v>
      </c>
      <c r="C541" s="54">
        <v>36060</v>
      </c>
    </row>
    <row r="542" s="46" customFormat="1" ht="19.9" customHeight="1" spans="1:3">
      <c r="A542" s="55"/>
      <c r="B542" s="53" t="s">
        <v>1089</v>
      </c>
      <c r="C542" s="54">
        <v>85000</v>
      </c>
    </row>
    <row r="543" s="46" customFormat="1" ht="19.9" customHeight="1" spans="1:3">
      <c r="A543" s="55"/>
      <c r="B543" s="53" t="s">
        <v>1089</v>
      </c>
      <c r="C543" s="54">
        <v>32000</v>
      </c>
    </row>
    <row r="544" s="46" customFormat="1" ht="19.9" customHeight="1" spans="1:3">
      <c r="A544" s="55"/>
      <c r="B544" s="53" t="s">
        <v>1089</v>
      </c>
      <c r="C544" s="54">
        <v>99000</v>
      </c>
    </row>
    <row r="545" s="46" customFormat="1" ht="19.9" customHeight="1" spans="1:3">
      <c r="A545" s="55"/>
      <c r="B545" s="53" t="s">
        <v>1089</v>
      </c>
      <c r="C545" s="54">
        <v>95000</v>
      </c>
    </row>
    <row r="546" s="46" customFormat="1" ht="19.9" customHeight="1" spans="1:3">
      <c r="A546" s="55"/>
      <c r="B546" s="53" t="s">
        <v>1089</v>
      </c>
      <c r="C546" s="54">
        <v>99000</v>
      </c>
    </row>
    <row r="547" s="46" customFormat="1" ht="19.9" customHeight="1" spans="1:3">
      <c r="A547" s="55"/>
      <c r="B547" s="53" t="s">
        <v>1089</v>
      </c>
      <c r="C547" s="54">
        <v>20000</v>
      </c>
    </row>
    <row r="548" s="46" customFormat="1" ht="19.9" customHeight="1" spans="1:3">
      <c r="A548" s="55"/>
      <c r="B548" s="53" t="s">
        <v>1089</v>
      </c>
      <c r="C548" s="54">
        <v>20000</v>
      </c>
    </row>
    <row r="549" s="46" customFormat="1" ht="19.9" customHeight="1" spans="1:3">
      <c r="A549" s="55"/>
      <c r="B549" s="53" t="s">
        <v>1089</v>
      </c>
      <c r="C549" s="54">
        <v>45000</v>
      </c>
    </row>
    <row r="550" s="46" customFormat="1" ht="19.9" customHeight="1" spans="1:3">
      <c r="A550" s="55"/>
      <c r="B550" s="53" t="s">
        <v>1089</v>
      </c>
      <c r="C550" s="54">
        <v>55000</v>
      </c>
    </row>
    <row r="551" s="46" customFormat="1" ht="19.9" customHeight="1" spans="1:3">
      <c r="A551" s="55"/>
      <c r="B551" s="53" t="s">
        <v>1089</v>
      </c>
      <c r="C551" s="54">
        <v>95000</v>
      </c>
    </row>
    <row r="552" s="46" customFormat="1" ht="19.9" customHeight="1" spans="1:3">
      <c r="A552" s="55"/>
      <c r="B552" s="53" t="s">
        <v>1090</v>
      </c>
      <c r="C552" s="54">
        <v>120000</v>
      </c>
    </row>
    <row r="553" s="46" customFormat="1" ht="19.9" customHeight="1" spans="1:3">
      <c r="A553" s="55"/>
      <c r="B553" s="53" t="s">
        <v>1091</v>
      </c>
      <c r="C553" s="54">
        <v>14550</v>
      </c>
    </row>
    <row r="554" s="46" customFormat="1" ht="19.9" customHeight="1" spans="1:3">
      <c r="A554" s="55"/>
      <c r="B554" s="53" t="s">
        <v>1092</v>
      </c>
      <c r="C554" s="54">
        <v>35690</v>
      </c>
    </row>
    <row r="555" s="46" customFormat="1" ht="19.9" customHeight="1" spans="1:3">
      <c r="A555" s="55"/>
      <c r="B555" s="53" t="s">
        <v>1093</v>
      </c>
      <c r="C555" s="54">
        <v>29175</v>
      </c>
    </row>
    <row r="556" s="46" customFormat="1" ht="19.9" customHeight="1" spans="1:3">
      <c r="A556" s="55"/>
      <c r="B556" s="53" t="s">
        <v>1094</v>
      </c>
      <c r="C556" s="54">
        <v>65600</v>
      </c>
    </row>
    <row r="557" s="46" customFormat="1" ht="19.9" customHeight="1" spans="1:3">
      <c r="A557" s="55"/>
      <c r="B557" s="53" t="s">
        <v>1095</v>
      </c>
      <c r="C557" s="54">
        <v>62300</v>
      </c>
    </row>
    <row r="558" s="46" customFormat="1" ht="19.9" customHeight="1" spans="1:3">
      <c r="A558" s="55"/>
      <c r="B558" s="53" t="s">
        <v>1096</v>
      </c>
      <c r="C558" s="54">
        <v>57300</v>
      </c>
    </row>
    <row r="559" s="46" customFormat="1" ht="19.9" customHeight="1" spans="1:3">
      <c r="A559" s="55"/>
      <c r="B559" s="53" t="s">
        <v>1097</v>
      </c>
      <c r="C559" s="54">
        <v>66700</v>
      </c>
    </row>
    <row r="560" s="46" customFormat="1" ht="19.9" customHeight="1" spans="1:3">
      <c r="A560" s="55"/>
      <c r="B560" s="53" t="s">
        <v>1098</v>
      </c>
      <c r="C560" s="54">
        <v>30000</v>
      </c>
    </row>
    <row r="561" s="46" customFormat="1" ht="19.9" customHeight="1" spans="1:3">
      <c r="A561" s="55"/>
      <c r="B561" s="53" t="s">
        <v>1098</v>
      </c>
      <c r="C561" s="54">
        <v>30000</v>
      </c>
    </row>
    <row r="562" s="46" customFormat="1" ht="19.9" customHeight="1" spans="1:3">
      <c r="A562" s="55"/>
      <c r="B562" s="53" t="s">
        <v>1098</v>
      </c>
      <c r="C562" s="54">
        <v>90000</v>
      </c>
    </row>
    <row r="563" s="46" customFormat="1" ht="19.9" customHeight="1" spans="1:3">
      <c r="A563" s="55"/>
      <c r="B563" s="53" t="s">
        <v>1098</v>
      </c>
      <c r="C563" s="54">
        <v>90000</v>
      </c>
    </row>
    <row r="564" s="46" customFormat="1" ht="19.9" customHeight="1" spans="1:3">
      <c r="A564" s="55"/>
      <c r="B564" s="53" t="s">
        <v>1098</v>
      </c>
      <c r="C564" s="54">
        <v>50000</v>
      </c>
    </row>
    <row r="565" s="46" customFormat="1" ht="19.9" customHeight="1" spans="1:3">
      <c r="A565" s="55"/>
      <c r="B565" s="53" t="s">
        <v>1098</v>
      </c>
      <c r="C565" s="54">
        <v>40000</v>
      </c>
    </row>
    <row r="566" s="46" customFormat="1" ht="19.9" customHeight="1" spans="1:3">
      <c r="A566" s="55"/>
      <c r="B566" s="53" t="s">
        <v>1098</v>
      </c>
      <c r="C566" s="54">
        <v>30000</v>
      </c>
    </row>
    <row r="567" s="46" customFormat="1" ht="19.9" customHeight="1" spans="1:3">
      <c r="A567" s="55"/>
      <c r="B567" s="53" t="s">
        <v>1098</v>
      </c>
      <c r="C567" s="54">
        <v>50000</v>
      </c>
    </row>
    <row r="568" s="46" customFormat="1" ht="19.9" customHeight="1" spans="1:3">
      <c r="A568" s="55"/>
      <c r="B568" s="53" t="s">
        <v>1099</v>
      </c>
      <c r="C568" s="54">
        <v>95000</v>
      </c>
    </row>
    <row r="569" s="46" customFormat="1" ht="19.9" customHeight="1" spans="1:3">
      <c r="A569" s="55"/>
      <c r="B569" s="53" t="s">
        <v>1099</v>
      </c>
      <c r="C569" s="54">
        <v>85935.61</v>
      </c>
    </row>
    <row r="570" s="46" customFormat="1" ht="19.9" customHeight="1" spans="1:3">
      <c r="A570" s="55"/>
      <c r="B570" s="53" t="s">
        <v>1100</v>
      </c>
      <c r="C570" s="54">
        <v>567000</v>
      </c>
    </row>
    <row r="571" s="46" customFormat="1" ht="19.9" customHeight="1" spans="1:3">
      <c r="A571" s="55"/>
      <c r="B571" s="53" t="s">
        <v>1101</v>
      </c>
      <c r="C571" s="54">
        <v>146542.4</v>
      </c>
    </row>
    <row r="572" s="46" customFormat="1" ht="19.9" customHeight="1" spans="1:3">
      <c r="A572" s="55"/>
      <c r="B572" s="53" t="s">
        <v>1102</v>
      </c>
      <c r="C572" s="54">
        <v>169345.59</v>
      </c>
    </row>
    <row r="573" s="46" customFormat="1" ht="19.9" customHeight="1" spans="1:3">
      <c r="A573" s="55"/>
      <c r="B573" s="53" t="s">
        <v>1103</v>
      </c>
      <c r="C573" s="54">
        <v>155200</v>
      </c>
    </row>
    <row r="574" s="46" customFormat="1" ht="19.9" customHeight="1" spans="1:3">
      <c r="A574" s="55"/>
      <c r="B574" s="53" t="s">
        <v>1104</v>
      </c>
      <c r="C574" s="54">
        <v>556567.93</v>
      </c>
    </row>
    <row r="575" s="46" customFormat="1" ht="19.9" customHeight="1" spans="1:3">
      <c r="A575" s="55" t="s">
        <v>1105</v>
      </c>
      <c r="B575" s="53" t="s">
        <v>1106</v>
      </c>
      <c r="C575" s="54">
        <v>2215982</v>
      </c>
    </row>
    <row r="576" s="46" customFormat="1" ht="19.9" customHeight="1" spans="1:3">
      <c r="A576" s="55" t="s">
        <v>1107</v>
      </c>
      <c r="B576" s="53" t="s">
        <v>1108</v>
      </c>
      <c r="C576" s="54">
        <v>799995.85</v>
      </c>
    </row>
    <row r="577" s="46" customFormat="1" ht="19.9" customHeight="1" spans="1:3">
      <c r="A577" s="55"/>
      <c r="B577" s="53" t="s">
        <v>1109</v>
      </c>
      <c r="C577" s="54"/>
    </row>
    <row r="578" s="46" customFormat="1" ht="19.9" customHeight="1" spans="1:3">
      <c r="A578" s="55"/>
      <c r="B578" s="53" t="s">
        <v>1109</v>
      </c>
      <c r="C578" s="54">
        <v>200000</v>
      </c>
    </row>
    <row r="579" s="46" customFormat="1" ht="19.9" customHeight="1" spans="1:3">
      <c r="A579" s="55"/>
      <c r="B579" s="53" t="s">
        <v>1110</v>
      </c>
      <c r="C579" s="54">
        <v>11700</v>
      </c>
    </row>
    <row r="580" s="46" customFormat="1" ht="19.9" customHeight="1" spans="1:3">
      <c r="A580" s="55"/>
      <c r="B580" s="53" t="s">
        <v>1111</v>
      </c>
      <c r="C580" s="54">
        <v>93740</v>
      </c>
    </row>
    <row r="581" s="46" customFormat="1" ht="19.9" customHeight="1" spans="1:3">
      <c r="A581" s="55"/>
      <c r="B581" s="53" t="s">
        <v>1112</v>
      </c>
      <c r="C581" s="54">
        <v>40000</v>
      </c>
    </row>
    <row r="582" s="46" customFormat="1" ht="19.9" customHeight="1" spans="1:3">
      <c r="A582" s="55"/>
      <c r="B582" s="53" t="s">
        <v>1113</v>
      </c>
      <c r="C582" s="54">
        <v>12000</v>
      </c>
    </row>
    <row r="583" s="46" customFormat="1" ht="19.9" customHeight="1" spans="1:3">
      <c r="A583" s="55"/>
      <c r="B583" s="53" t="s">
        <v>1113</v>
      </c>
      <c r="C583" s="54">
        <v>32200</v>
      </c>
    </row>
    <row r="584" s="46" customFormat="1" ht="19.9" customHeight="1" spans="1:3">
      <c r="A584" s="55"/>
      <c r="B584" s="53" t="s">
        <v>1114</v>
      </c>
      <c r="C584" s="54">
        <v>12000</v>
      </c>
    </row>
    <row r="585" s="46" customFormat="1" ht="19.9" customHeight="1" spans="1:3">
      <c r="A585" s="55"/>
      <c r="B585" s="53" t="s">
        <v>1114</v>
      </c>
      <c r="C585" s="54">
        <v>36200</v>
      </c>
    </row>
    <row r="586" s="46" customFormat="1" ht="19.9" customHeight="1" spans="1:3">
      <c r="A586" s="55"/>
      <c r="B586" s="53" t="s">
        <v>1115</v>
      </c>
      <c r="C586" s="54">
        <v>10000</v>
      </c>
    </row>
    <row r="587" s="46" customFormat="1" ht="19.9" customHeight="1" spans="1:3">
      <c r="A587" s="55"/>
      <c r="B587" s="53" t="s">
        <v>1116</v>
      </c>
      <c r="C587" s="54">
        <v>99200</v>
      </c>
    </row>
    <row r="588" s="46" customFormat="1" ht="19.9" customHeight="1" spans="1:3">
      <c r="A588" s="55"/>
      <c r="B588" s="53" t="s">
        <v>1117</v>
      </c>
      <c r="C588" s="54">
        <v>299195.16</v>
      </c>
    </row>
    <row r="589" s="46" customFormat="1" ht="19.9" customHeight="1" spans="1:3">
      <c r="A589" s="55"/>
      <c r="B589" s="53" t="s">
        <v>1118</v>
      </c>
      <c r="C589" s="54">
        <v>1000000</v>
      </c>
    </row>
    <row r="590" s="46" customFormat="1" ht="19.9" customHeight="1" spans="1:3">
      <c r="A590" s="55"/>
      <c r="B590" s="53" t="s">
        <v>1119</v>
      </c>
      <c r="C590" s="54">
        <v>129500</v>
      </c>
    </row>
    <row r="591" s="46" customFormat="1" ht="19.9" customHeight="1" spans="1:3">
      <c r="A591" s="55"/>
      <c r="B591" s="53" t="s">
        <v>1120</v>
      </c>
      <c r="C591" s="54">
        <v>30000</v>
      </c>
    </row>
    <row r="592" s="46" customFormat="1" ht="19.9" customHeight="1" spans="1:3">
      <c r="A592" s="55"/>
      <c r="B592" s="53" t="s">
        <v>1121</v>
      </c>
      <c r="C592" s="54">
        <v>259839.15</v>
      </c>
    </row>
    <row r="593" s="46" customFormat="1" ht="19.9" customHeight="1" spans="1:3">
      <c r="A593" s="55"/>
      <c r="B593" s="53" t="s">
        <v>1122</v>
      </c>
      <c r="C593" s="54">
        <v>100000</v>
      </c>
    </row>
    <row r="594" s="46" customFormat="1" ht="19.9" customHeight="1" spans="1:3">
      <c r="A594" s="55" t="s">
        <v>1123</v>
      </c>
      <c r="B594" s="53" t="s">
        <v>1124</v>
      </c>
      <c r="C594" s="54">
        <v>100000</v>
      </c>
    </row>
    <row r="595" s="46" customFormat="1" ht="19.9" customHeight="1" spans="1:3">
      <c r="A595" s="55"/>
      <c r="B595" s="53" t="s">
        <v>1125</v>
      </c>
      <c r="C595" s="54">
        <v>240000</v>
      </c>
    </row>
    <row r="596" s="46" customFormat="1" ht="19.9" customHeight="1" spans="1:3">
      <c r="A596" s="55"/>
      <c r="B596" s="53" t="s">
        <v>1126</v>
      </c>
      <c r="C596" s="54">
        <v>129700</v>
      </c>
    </row>
    <row r="597" s="46" customFormat="1" ht="19.9" customHeight="1" spans="1:3">
      <c r="A597" s="55"/>
      <c r="B597" s="53" t="s">
        <v>1127</v>
      </c>
      <c r="C597" s="54">
        <v>5300</v>
      </c>
    </row>
    <row r="598" s="46" customFormat="1" ht="19.9" customHeight="1" spans="1:3">
      <c r="A598" s="55"/>
      <c r="B598" s="53" t="s">
        <v>1128</v>
      </c>
      <c r="C598" s="54">
        <v>18000</v>
      </c>
    </row>
    <row r="599" s="46" customFormat="1" ht="19.9" customHeight="1" spans="1:3">
      <c r="A599" s="55"/>
      <c r="B599" s="53" t="s">
        <v>1129</v>
      </c>
      <c r="C599" s="54">
        <v>7000</v>
      </c>
    </row>
    <row r="600" s="46" customFormat="1" ht="19.9" customHeight="1" spans="1:3">
      <c r="A600" s="55"/>
      <c r="B600" s="53" t="s">
        <v>1130</v>
      </c>
      <c r="C600" s="54">
        <v>120000</v>
      </c>
    </row>
    <row r="601" s="46" customFormat="1" ht="19.9" customHeight="1" spans="1:3">
      <c r="A601" s="55"/>
      <c r="B601" s="53" t="s">
        <v>1131</v>
      </c>
      <c r="C601" s="54">
        <v>80000</v>
      </c>
    </row>
    <row r="602" s="46" customFormat="1" ht="19.9" customHeight="1" spans="1:3">
      <c r="A602" s="55" t="s">
        <v>1132</v>
      </c>
      <c r="B602" s="53" t="s">
        <v>1133</v>
      </c>
      <c r="C602" s="54">
        <v>40000</v>
      </c>
    </row>
    <row r="603" s="46" customFormat="1" ht="19.9" customHeight="1" spans="1:3">
      <c r="A603" s="55"/>
      <c r="B603" s="53" t="s">
        <v>1134</v>
      </c>
      <c r="C603" s="54">
        <v>260000</v>
      </c>
    </row>
    <row r="604" s="46" customFormat="1" ht="29" customHeight="1" spans="1:3">
      <c r="A604" s="55" t="s">
        <v>1135</v>
      </c>
      <c r="B604" s="53" t="s">
        <v>1136</v>
      </c>
      <c r="C604" s="54">
        <v>100000</v>
      </c>
    </row>
    <row r="605" s="46" customFormat="1" ht="19.9" customHeight="1" spans="1:3">
      <c r="A605" s="55" t="s">
        <v>1137</v>
      </c>
      <c r="B605" s="53" t="s">
        <v>1138</v>
      </c>
      <c r="C605" s="54">
        <v>99999.74</v>
      </c>
    </row>
    <row r="606" s="46" customFormat="1" ht="19.9" customHeight="1" spans="1:3">
      <c r="A606" s="55"/>
      <c r="B606" s="53" t="s">
        <v>1139</v>
      </c>
      <c r="C606" s="54">
        <v>40000</v>
      </c>
    </row>
    <row r="607" s="46" customFormat="1" ht="19.9" customHeight="1" spans="1:3">
      <c r="A607" s="55"/>
      <c r="B607" s="53" t="s">
        <v>1140</v>
      </c>
      <c r="C607" s="54">
        <v>29602</v>
      </c>
    </row>
    <row r="608" s="46" customFormat="1" ht="19.9" customHeight="1" spans="1:3">
      <c r="A608" s="55" t="s">
        <v>1141</v>
      </c>
      <c r="B608" s="53" t="s">
        <v>1142</v>
      </c>
      <c r="C608" s="54">
        <v>30000</v>
      </c>
    </row>
    <row r="609" s="46" customFormat="1" ht="19.9" customHeight="1" spans="1:3">
      <c r="A609" s="55" t="s">
        <v>1143</v>
      </c>
      <c r="B609" s="53" t="s">
        <v>1144</v>
      </c>
      <c r="C609" s="54">
        <v>42682</v>
      </c>
    </row>
    <row r="610" s="46" customFormat="1" ht="19.9" customHeight="1" spans="1:3">
      <c r="A610" s="55"/>
      <c r="B610" s="53" t="s">
        <v>1145</v>
      </c>
      <c r="C610" s="54">
        <v>10000</v>
      </c>
    </row>
    <row r="611" s="46" customFormat="1" ht="19.9" customHeight="1" spans="1:3">
      <c r="A611" s="55"/>
      <c r="B611" s="53" t="s">
        <v>1146</v>
      </c>
      <c r="C611" s="54">
        <v>30400</v>
      </c>
    </row>
    <row r="612" s="46" customFormat="1" ht="19.9" customHeight="1" spans="1:3">
      <c r="A612" s="55"/>
      <c r="B612" s="53" t="s">
        <v>1147</v>
      </c>
      <c r="C612" s="54">
        <v>149998.86</v>
      </c>
    </row>
    <row r="613" s="46" customFormat="1" ht="19.9" customHeight="1" spans="1:3">
      <c r="A613" s="55"/>
      <c r="B613" s="53" t="s">
        <v>1148</v>
      </c>
      <c r="C613" s="54">
        <v>12740</v>
      </c>
    </row>
    <row r="614" s="46" customFormat="1" ht="19.9" customHeight="1" spans="1:3">
      <c r="A614" s="55"/>
      <c r="B614" s="53" t="s">
        <v>1149</v>
      </c>
      <c r="C614" s="54">
        <v>20000</v>
      </c>
    </row>
    <row r="615" s="46" customFormat="1" ht="19.9" customHeight="1" spans="1:3">
      <c r="A615" s="55"/>
      <c r="B615" s="53" t="s">
        <v>1150</v>
      </c>
      <c r="C615" s="54">
        <v>6800</v>
      </c>
    </row>
    <row r="616" s="46" customFormat="1" ht="19.9" customHeight="1" spans="1:3">
      <c r="A616" s="55"/>
      <c r="B616" s="53" t="s">
        <v>1151</v>
      </c>
      <c r="C616" s="54">
        <v>20000</v>
      </c>
    </row>
    <row r="617" s="46" customFormat="1" ht="19.9" customHeight="1" spans="1:3">
      <c r="A617" s="55" t="s">
        <v>1152</v>
      </c>
      <c r="B617" s="53" t="s">
        <v>1153</v>
      </c>
      <c r="C617" s="54">
        <v>20000</v>
      </c>
    </row>
    <row r="618" s="46" customFormat="1" ht="19.9" customHeight="1" spans="1:3">
      <c r="A618" s="55"/>
      <c r="B618" s="53" t="s">
        <v>1154</v>
      </c>
      <c r="C618" s="54">
        <v>10000</v>
      </c>
    </row>
    <row r="619" s="46" customFormat="1" ht="19.9" customHeight="1" spans="1:3">
      <c r="A619" s="55"/>
      <c r="B619" s="53" t="s">
        <v>1155</v>
      </c>
      <c r="C619" s="54">
        <v>47000</v>
      </c>
    </row>
    <row r="620" s="46" customFormat="1" ht="19.9" customHeight="1" spans="1:3">
      <c r="A620" s="55"/>
      <c r="B620" s="53" t="s">
        <v>1156</v>
      </c>
      <c r="C620" s="54">
        <v>20058</v>
      </c>
    </row>
    <row r="621" s="46" customFormat="1" ht="19.9" customHeight="1" spans="1:3">
      <c r="A621" s="55"/>
      <c r="B621" s="53" t="s">
        <v>1157</v>
      </c>
      <c r="C621" s="54">
        <v>12500</v>
      </c>
    </row>
    <row r="622" s="46" customFormat="1" ht="19.9" customHeight="1" spans="1:3">
      <c r="A622" s="55"/>
      <c r="B622" s="53" t="s">
        <v>1158</v>
      </c>
      <c r="C622" s="54">
        <v>149999.8</v>
      </c>
    </row>
    <row r="623" s="46" customFormat="1" ht="19.9" customHeight="1" spans="1:3">
      <c r="A623" s="55"/>
      <c r="B623" s="53" t="s">
        <v>1159</v>
      </c>
      <c r="C623" s="54">
        <v>15000</v>
      </c>
    </row>
    <row r="624" s="46" customFormat="1" ht="19.9" customHeight="1" spans="1:3">
      <c r="A624" s="55" t="s">
        <v>1160</v>
      </c>
      <c r="B624" s="53" t="s">
        <v>1161</v>
      </c>
      <c r="C624" s="54">
        <v>30000</v>
      </c>
    </row>
    <row r="625" s="46" customFormat="1" ht="19.9" customHeight="1" spans="1:3">
      <c r="A625" s="55"/>
      <c r="B625" s="53" t="s">
        <v>1162</v>
      </c>
      <c r="C625" s="54"/>
    </row>
    <row r="626" s="46" customFormat="1" ht="19.9" customHeight="1" spans="1:3">
      <c r="A626" s="55"/>
      <c r="B626" s="53" t="s">
        <v>1162</v>
      </c>
      <c r="C626" s="54">
        <v>1685</v>
      </c>
    </row>
    <row r="627" s="46" customFormat="1" ht="19.9" customHeight="1" spans="1:3">
      <c r="A627" s="55"/>
      <c r="B627" s="53" t="s">
        <v>1162</v>
      </c>
      <c r="C627" s="54">
        <v>18315</v>
      </c>
    </row>
    <row r="628" s="46" customFormat="1" ht="19.9" customHeight="1" spans="1:3">
      <c r="A628" s="55"/>
      <c r="B628" s="53" t="s">
        <v>1162</v>
      </c>
      <c r="C628" s="54">
        <v>3500</v>
      </c>
    </row>
    <row r="629" s="46" customFormat="1" ht="19.9" customHeight="1" spans="1:3">
      <c r="A629" s="55"/>
      <c r="B629" s="53" t="s">
        <v>1162</v>
      </c>
      <c r="C629" s="54">
        <v>150000</v>
      </c>
    </row>
    <row r="630" s="46" customFormat="1" ht="19.9" customHeight="1" spans="1:3">
      <c r="A630" s="55"/>
      <c r="B630" s="53" t="s">
        <v>1163</v>
      </c>
      <c r="C630" s="54">
        <v>150000</v>
      </c>
    </row>
    <row r="631" s="46" customFormat="1" ht="19.9" customHeight="1" spans="1:3">
      <c r="A631" s="55"/>
      <c r="B631" s="53" t="s">
        <v>1164</v>
      </c>
      <c r="C631" s="54">
        <v>24000</v>
      </c>
    </row>
    <row r="632" s="46" customFormat="1" ht="19.9" customHeight="1" spans="1:3">
      <c r="A632" s="55"/>
      <c r="B632" s="53" t="s">
        <v>1165</v>
      </c>
      <c r="C632" s="54">
        <v>100000</v>
      </c>
    </row>
    <row r="633" s="46" customFormat="1" ht="19.9" customHeight="1" spans="1:3">
      <c r="A633" s="55"/>
      <c r="B633" s="53" t="s">
        <v>1165</v>
      </c>
      <c r="C633" s="54">
        <v>100000</v>
      </c>
    </row>
    <row r="634" s="46" customFormat="1" ht="19.9" customHeight="1" spans="1:3">
      <c r="A634" s="55"/>
      <c r="B634" s="53" t="s">
        <v>1166</v>
      </c>
      <c r="C634" s="54">
        <v>1500</v>
      </c>
    </row>
    <row r="635" s="46" customFormat="1" ht="19.9" customHeight="1" spans="1:3">
      <c r="A635" s="55"/>
      <c r="B635" s="53" t="s">
        <v>1167</v>
      </c>
      <c r="C635" s="54">
        <v>63600</v>
      </c>
    </row>
    <row r="636" s="46" customFormat="1" ht="19.9" customHeight="1" spans="1:3">
      <c r="A636" s="55"/>
      <c r="B636" s="53" t="s">
        <v>1168</v>
      </c>
      <c r="C636" s="54">
        <v>75000</v>
      </c>
    </row>
    <row r="637" s="46" customFormat="1" ht="19.9" customHeight="1" spans="1:3">
      <c r="A637" s="55"/>
      <c r="B637" s="53" t="s">
        <v>1169</v>
      </c>
      <c r="C637" s="54">
        <v>250000</v>
      </c>
    </row>
    <row r="638" s="46" customFormat="1" ht="19.9" customHeight="1" spans="1:3">
      <c r="A638" s="55"/>
      <c r="B638" s="53" t="s">
        <v>1170</v>
      </c>
      <c r="C638" s="54">
        <v>150000</v>
      </c>
    </row>
    <row r="639" s="46" customFormat="1" ht="19.9" customHeight="1" spans="1:3">
      <c r="A639" s="55"/>
      <c r="B639" s="53" t="s">
        <v>1171</v>
      </c>
      <c r="C639" s="54">
        <v>100000</v>
      </c>
    </row>
    <row r="640" s="46" customFormat="1" ht="19.9" customHeight="1" spans="1:3">
      <c r="A640" s="55"/>
      <c r="B640" s="53" t="s">
        <v>1172</v>
      </c>
      <c r="C640" s="54">
        <v>100000</v>
      </c>
    </row>
    <row r="641" s="46" customFormat="1" ht="19.9" customHeight="1" spans="1:3">
      <c r="A641" s="55"/>
      <c r="B641" s="53" t="s">
        <v>1173</v>
      </c>
      <c r="C641" s="54">
        <v>850000</v>
      </c>
    </row>
    <row r="642" s="46" customFormat="1" ht="19.9" customHeight="1" spans="1:3">
      <c r="A642" s="55" t="s">
        <v>1174</v>
      </c>
      <c r="B642" s="53" t="s">
        <v>1175</v>
      </c>
      <c r="C642" s="54">
        <v>1280000</v>
      </c>
    </row>
    <row r="643" s="46" customFormat="1" ht="19.9" customHeight="1" spans="1:3">
      <c r="A643" s="55"/>
      <c r="B643" s="53" t="s">
        <v>1176</v>
      </c>
      <c r="C643" s="54">
        <v>135007</v>
      </c>
    </row>
    <row r="644" s="46" customFormat="1" ht="19.9" customHeight="1" spans="1:3">
      <c r="A644" s="55"/>
      <c r="B644" s="53" t="s">
        <v>1176</v>
      </c>
      <c r="C644" s="54">
        <v>90064</v>
      </c>
    </row>
    <row r="645" s="46" customFormat="1" ht="19.9" customHeight="1" spans="1:3">
      <c r="A645" s="55"/>
      <c r="B645" s="53" t="s">
        <v>1177</v>
      </c>
      <c r="C645" s="54">
        <v>387030</v>
      </c>
    </row>
    <row r="646" s="46" customFormat="1" ht="19.9" customHeight="1" spans="1:3">
      <c r="A646" s="55"/>
      <c r="B646" s="53" t="s">
        <v>1178</v>
      </c>
      <c r="C646" s="54">
        <v>866000</v>
      </c>
    </row>
    <row r="647" s="46" customFormat="1" ht="19.9" customHeight="1" spans="1:3">
      <c r="A647" s="55"/>
      <c r="B647" s="53" t="s">
        <v>1179</v>
      </c>
      <c r="C647" s="54">
        <v>290400</v>
      </c>
    </row>
    <row r="648" s="46" customFormat="1" ht="19.9" customHeight="1" spans="1:3">
      <c r="A648" s="55"/>
      <c r="B648" s="53" t="s">
        <v>1180</v>
      </c>
      <c r="C648" s="54">
        <v>100000</v>
      </c>
    </row>
    <row r="649" s="46" customFormat="1" ht="19.9" customHeight="1" spans="1:3">
      <c r="A649" s="55"/>
      <c r="B649" s="53" t="s">
        <v>1181</v>
      </c>
      <c r="C649" s="54"/>
    </row>
    <row r="650" s="46" customFormat="1" ht="19.9" customHeight="1" spans="1:3">
      <c r="A650" s="55" t="s">
        <v>1182</v>
      </c>
      <c r="B650" s="53" t="s">
        <v>1183</v>
      </c>
      <c r="C650" s="54">
        <v>100000</v>
      </c>
    </row>
    <row r="651" s="46" customFormat="1" ht="19.9" customHeight="1" spans="1:3">
      <c r="A651" s="55"/>
      <c r="B651" s="53" t="s">
        <v>1184</v>
      </c>
      <c r="C651" s="54">
        <v>29992</v>
      </c>
    </row>
    <row r="652" s="46" customFormat="1" ht="19.9" customHeight="1" spans="1:3">
      <c r="A652" s="55"/>
      <c r="B652" s="53" t="s">
        <v>1185</v>
      </c>
      <c r="C652" s="54">
        <v>150000</v>
      </c>
    </row>
    <row r="653" s="46" customFormat="1" ht="19.9" customHeight="1" spans="1:3">
      <c r="A653" s="55"/>
      <c r="B653" s="53" t="s">
        <v>1186</v>
      </c>
      <c r="C653" s="54">
        <v>29997.05</v>
      </c>
    </row>
    <row r="654" s="46" customFormat="1" ht="19.9" customHeight="1" spans="1:3">
      <c r="A654" s="55"/>
      <c r="B654" s="53" t="s">
        <v>1187</v>
      </c>
      <c r="C654" s="54">
        <v>150000</v>
      </c>
    </row>
    <row r="655" s="46" customFormat="1" ht="19.9" customHeight="1" spans="1:3">
      <c r="A655" s="55" t="s">
        <v>1188</v>
      </c>
      <c r="B655" s="53" t="s">
        <v>1189</v>
      </c>
      <c r="C655" s="54">
        <v>35000</v>
      </c>
    </row>
    <row r="656" s="46" customFormat="1" ht="19.9" customHeight="1" spans="1:3">
      <c r="A656" s="55"/>
      <c r="B656" s="53" t="s">
        <v>1190</v>
      </c>
      <c r="C656" s="54">
        <v>19999.54</v>
      </c>
    </row>
    <row r="657" s="46" customFormat="1" ht="19.9" customHeight="1" spans="1:3">
      <c r="A657" s="55"/>
      <c r="B657" s="53" t="s">
        <v>1191</v>
      </c>
      <c r="C657" s="54">
        <v>25000</v>
      </c>
    </row>
    <row r="658" s="46" customFormat="1" ht="19.9" customHeight="1" spans="1:3">
      <c r="A658" s="55"/>
      <c r="B658" s="53" t="s">
        <v>1192</v>
      </c>
      <c r="C658" s="54">
        <v>19506.4</v>
      </c>
    </row>
    <row r="659" s="46" customFormat="1" ht="19.9" customHeight="1" spans="1:3">
      <c r="A659" s="55"/>
      <c r="B659" s="53" t="s">
        <v>1193</v>
      </c>
      <c r="C659" s="54">
        <v>60268</v>
      </c>
    </row>
    <row r="660" s="46" customFormat="1" ht="19.9" customHeight="1" spans="1:3">
      <c r="A660" s="55"/>
      <c r="B660" s="53" t="s">
        <v>1194</v>
      </c>
      <c r="C660" s="54">
        <v>200000</v>
      </c>
    </row>
    <row r="661" s="46" customFormat="1" ht="19.9" customHeight="1" spans="1:3">
      <c r="A661" s="55" t="s">
        <v>1195</v>
      </c>
      <c r="B661" s="53" t="s">
        <v>1196</v>
      </c>
      <c r="C661" s="54">
        <v>739628.64</v>
      </c>
    </row>
    <row r="662" s="46" customFormat="1" ht="19.9" customHeight="1" spans="1:3">
      <c r="A662" s="55"/>
      <c r="B662" s="53" t="s">
        <v>1197</v>
      </c>
      <c r="C662" s="54">
        <v>97401.28</v>
      </c>
    </row>
    <row r="663" s="46" customFormat="1" ht="19.9" customHeight="1" spans="1:3">
      <c r="A663" s="55"/>
      <c r="B663" s="53" t="s">
        <v>1198</v>
      </c>
      <c r="C663" s="54">
        <v>164689</v>
      </c>
    </row>
    <row r="664" s="46" customFormat="1" ht="19.9" customHeight="1" spans="1:3">
      <c r="A664" s="55"/>
      <c r="B664" s="53" t="s">
        <v>1199</v>
      </c>
      <c r="C664" s="54">
        <v>242886.61</v>
      </c>
    </row>
    <row r="665" s="46" customFormat="1" ht="19.9" customHeight="1" spans="1:3">
      <c r="A665" s="55"/>
      <c r="B665" s="53" t="s">
        <v>1200</v>
      </c>
      <c r="C665" s="54">
        <v>153000</v>
      </c>
    </row>
    <row r="666" s="46" customFormat="1" ht="19.9" customHeight="1" spans="1:3">
      <c r="A666" s="55"/>
      <c r="B666" s="53" t="s">
        <v>1201</v>
      </c>
      <c r="C666" s="54">
        <v>257153.5</v>
      </c>
    </row>
    <row r="667" s="46" customFormat="1" ht="19.9" customHeight="1" spans="1:3">
      <c r="A667" s="55"/>
      <c r="B667" s="53" t="s">
        <v>1202</v>
      </c>
      <c r="C667" s="54">
        <v>165500</v>
      </c>
    </row>
    <row r="668" s="46" customFormat="1" ht="19.9" customHeight="1" spans="1:3">
      <c r="A668" s="55"/>
      <c r="B668" s="53" t="s">
        <v>1203</v>
      </c>
      <c r="C668" s="54">
        <v>124884</v>
      </c>
    </row>
    <row r="669" s="46" customFormat="1" ht="19.9" customHeight="1" spans="1:3">
      <c r="A669" s="55" t="s">
        <v>1204</v>
      </c>
      <c r="B669" s="53" t="s">
        <v>1205</v>
      </c>
      <c r="C669" s="54">
        <v>40000</v>
      </c>
    </row>
    <row r="670" s="46" customFormat="1" ht="19.9" customHeight="1" spans="1:3">
      <c r="A670" s="55"/>
      <c r="B670" s="53" t="s">
        <v>1206</v>
      </c>
      <c r="C670" s="54">
        <v>200000</v>
      </c>
    </row>
    <row r="671" s="46" customFormat="1" ht="19.9" customHeight="1" spans="1:3">
      <c r="A671" s="55"/>
      <c r="B671" s="53" t="s">
        <v>1207</v>
      </c>
      <c r="C671" s="54">
        <v>20000</v>
      </c>
    </row>
    <row r="672" s="46" customFormat="1" ht="19.9" customHeight="1" spans="1:3">
      <c r="A672" s="55"/>
      <c r="B672" s="53" t="s">
        <v>1208</v>
      </c>
      <c r="C672" s="54">
        <v>20000</v>
      </c>
    </row>
    <row r="673" s="46" customFormat="1" ht="19.9" customHeight="1" spans="1:3">
      <c r="A673" s="55"/>
      <c r="B673" s="53" t="s">
        <v>1209</v>
      </c>
      <c r="C673" s="54">
        <v>80000</v>
      </c>
    </row>
    <row r="674" s="46" customFormat="1" ht="19.9" customHeight="1" spans="1:3">
      <c r="A674" s="55"/>
      <c r="B674" s="53" t="s">
        <v>1210</v>
      </c>
      <c r="C674" s="54">
        <v>100000</v>
      </c>
    </row>
    <row r="675" s="46" customFormat="1" ht="19.9" customHeight="1" spans="1:3">
      <c r="A675" s="55"/>
      <c r="B675" s="53" t="s">
        <v>1211</v>
      </c>
      <c r="C675" s="54">
        <v>100000</v>
      </c>
    </row>
    <row r="676" s="46" customFormat="1" ht="19.9" customHeight="1" spans="1:3">
      <c r="A676" s="55"/>
      <c r="B676" s="53" t="s">
        <v>1212</v>
      </c>
      <c r="C676" s="54">
        <v>100000</v>
      </c>
    </row>
    <row r="677" s="46" customFormat="1" ht="19.9" customHeight="1" spans="1:3">
      <c r="A677" s="55"/>
      <c r="B677" s="53" t="s">
        <v>1213</v>
      </c>
      <c r="C677" s="54">
        <v>200000</v>
      </c>
    </row>
    <row r="678" s="46" customFormat="1" ht="19.9" customHeight="1" spans="1:3">
      <c r="A678" s="55"/>
      <c r="B678" s="53" t="s">
        <v>1214</v>
      </c>
      <c r="C678" s="54">
        <v>100000</v>
      </c>
    </row>
    <row r="679" s="46" customFormat="1" ht="19.9" customHeight="1" spans="1:3">
      <c r="A679" s="55"/>
      <c r="B679" s="53" t="s">
        <v>1215</v>
      </c>
      <c r="C679" s="54">
        <v>60000</v>
      </c>
    </row>
    <row r="680" s="46" customFormat="1" ht="19.9" customHeight="1" spans="1:3">
      <c r="A680" s="55" t="s">
        <v>1216</v>
      </c>
      <c r="B680" s="53" t="s">
        <v>1217</v>
      </c>
      <c r="C680" s="54">
        <v>70000</v>
      </c>
    </row>
    <row r="681" s="46" customFormat="1" ht="19.9" customHeight="1" spans="1:3">
      <c r="A681" s="55"/>
      <c r="B681" s="53" t="s">
        <v>1217</v>
      </c>
      <c r="C681" s="54">
        <v>100000</v>
      </c>
    </row>
    <row r="682" s="46" customFormat="1" ht="19.9" customHeight="1" spans="1:3">
      <c r="A682" s="55"/>
      <c r="B682" s="53" t="s">
        <v>1218</v>
      </c>
      <c r="C682" s="54">
        <v>202930</v>
      </c>
    </row>
    <row r="683" s="46" customFormat="1" ht="19.9" customHeight="1" spans="1:3">
      <c r="A683" s="55" t="s">
        <v>1219</v>
      </c>
      <c r="B683" s="53" t="s">
        <v>1220</v>
      </c>
      <c r="C683" s="54">
        <v>447000</v>
      </c>
    </row>
    <row r="684" s="46" customFormat="1" ht="19.9" customHeight="1" spans="1:3">
      <c r="A684" s="55"/>
      <c r="B684" s="53" t="s">
        <v>1221</v>
      </c>
      <c r="C684" s="54">
        <v>183000</v>
      </c>
    </row>
    <row r="685" s="46" customFormat="1" ht="19.9" customHeight="1" spans="1:3">
      <c r="A685" s="55"/>
      <c r="B685" s="53" t="s">
        <v>1222</v>
      </c>
      <c r="C685" s="54">
        <v>97636</v>
      </c>
    </row>
    <row r="686" s="46" customFormat="1" ht="19.9" customHeight="1" spans="1:3">
      <c r="A686" s="55" t="s">
        <v>1223</v>
      </c>
      <c r="B686" s="53" t="s">
        <v>582</v>
      </c>
      <c r="C686" s="54">
        <v>250000</v>
      </c>
    </row>
    <row r="687" s="46" customFormat="1" ht="19.9" customHeight="1" spans="1:3">
      <c r="A687" s="55"/>
      <c r="B687" s="53" t="s">
        <v>1224</v>
      </c>
      <c r="C687" s="54">
        <v>100000</v>
      </c>
    </row>
    <row r="688" s="46" customFormat="1" ht="19.9" customHeight="1" spans="1:3">
      <c r="A688" s="55"/>
      <c r="B688" s="53" t="s">
        <v>1225</v>
      </c>
      <c r="C688" s="54">
        <v>150000</v>
      </c>
    </row>
    <row r="689" s="46" customFormat="1" ht="19.9" customHeight="1" spans="1:3">
      <c r="A689" s="55"/>
      <c r="B689" s="53" t="s">
        <v>1226</v>
      </c>
      <c r="C689" s="54">
        <v>66000</v>
      </c>
    </row>
    <row r="690" s="46" customFormat="1" ht="19.9" customHeight="1" spans="1:3">
      <c r="A690" s="55"/>
      <c r="B690" s="53" t="s">
        <v>1227</v>
      </c>
      <c r="C690" s="54">
        <v>171065.16</v>
      </c>
    </row>
    <row r="691" s="46" customFormat="1" ht="19.9" customHeight="1" spans="1:3">
      <c r="A691" s="55"/>
      <c r="B691" s="53" t="s">
        <v>1228</v>
      </c>
      <c r="C691" s="54">
        <v>237884.77</v>
      </c>
    </row>
    <row r="692" s="46" customFormat="1" ht="19.9" customHeight="1" spans="1:3">
      <c r="A692" s="55" t="s">
        <v>1229</v>
      </c>
      <c r="B692" s="53" t="s">
        <v>1230</v>
      </c>
      <c r="C692" s="54">
        <v>48216</v>
      </c>
    </row>
    <row r="693" s="46" customFormat="1" ht="19.9" customHeight="1" spans="1:3">
      <c r="A693" s="55"/>
      <c r="B693" s="53" t="s">
        <v>1231</v>
      </c>
      <c r="C693" s="54">
        <v>34936.9</v>
      </c>
    </row>
    <row r="694" s="46" customFormat="1" ht="19.9" customHeight="1" spans="1:3">
      <c r="A694" s="55"/>
      <c r="B694" s="53" t="s">
        <v>1232</v>
      </c>
      <c r="C694" s="54">
        <v>10000</v>
      </c>
    </row>
    <row r="695" s="46" customFormat="1" ht="19.9" customHeight="1" spans="1:3">
      <c r="A695" s="55"/>
      <c r="B695" s="53" t="s">
        <v>1233</v>
      </c>
      <c r="C695" s="54">
        <v>3000</v>
      </c>
    </row>
    <row r="696" s="46" customFormat="1" ht="19.9" customHeight="1" spans="1:3">
      <c r="A696" s="55"/>
      <c r="B696" s="53" t="s">
        <v>1234</v>
      </c>
      <c r="C696" s="54">
        <v>9000</v>
      </c>
    </row>
    <row r="697" s="46" customFormat="1" ht="19.9" customHeight="1" spans="1:3">
      <c r="A697" s="55"/>
      <c r="B697" s="53" t="s">
        <v>1235</v>
      </c>
      <c r="C697" s="54">
        <v>291047</v>
      </c>
    </row>
    <row r="698" s="46" customFormat="1" ht="19.9" customHeight="1" spans="1:3">
      <c r="A698" s="55"/>
      <c r="B698" s="53" t="s">
        <v>1236</v>
      </c>
      <c r="C698" s="54">
        <v>194478</v>
      </c>
    </row>
    <row r="699" s="46" customFormat="1" ht="19.9" customHeight="1" spans="1:3">
      <c r="A699" s="55"/>
      <c r="B699" s="53" t="s">
        <v>1237</v>
      </c>
      <c r="C699" s="54">
        <v>16000</v>
      </c>
    </row>
    <row r="700" s="46" customFormat="1" ht="19.9" customHeight="1" spans="1:3">
      <c r="A700" s="55"/>
      <c r="B700" s="53" t="s">
        <v>1238</v>
      </c>
      <c r="C700" s="54">
        <v>48000</v>
      </c>
    </row>
    <row r="701" s="46" customFormat="1" ht="19.9" customHeight="1" spans="1:3">
      <c r="A701" s="55"/>
      <c r="B701" s="53" t="s">
        <v>1239</v>
      </c>
      <c r="C701" s="54">
        <v>50000</v>
      </c>
    </row>
    <row r="702" s="46" customFormat="1" ht="19.9" customHeight="1" spans="1:3">
      <c r="A702" s="55" t="s">
        <v>1240</v>
      </c>
      <c r="B702" s="53" t="s">
        <v>1241</v>
      </c>
      <c r="C702" s="54">
        <v>1600000</v>
      </c>
    </row>
    <row r="703" s="46" customFormat="1" ht="30" customHeight="1" spans="1:3">
      <c r="A703" s="55"/>
      <c r="B703" s="53" t="s">
        <v>1242</v>
      </c>
      <c r="C703" s="54">
        <v>300000</v>
      </c>
    </row>
    <row r="704" s="46" customFormat="1" ht="19.9" customHeight="1" spans="1:3">
      <c r="A704" s="55"/>
      <c r="B704" s="53" t="s">
        <v>1243</v>
      </c>
      <c r="C704" s="54">
        <v>50000</v>
      </c>
    </row>
    <row r="705" s="46" customFormat="1" ht="19.9" customHeight="1" spans="1:3">
      <c r="A705" s="55"/>
      <c r="B705" s="53" t="s">
        <v>1244</v>
      </c>
      <c r="C705" s="54">
        <v>250000</v>
      </c>
    </row>
    <row r="706" s="46" customFormat="1" ht="19.9" customHeight="1" spans="1:3">
      <c r="A706" s="55"/>
      <c r="B706" s="53" t="s">
        <v>1245</v>
      </c>
      <c r="C706" s="54">
        <v>100000</v>
      </c>
    </row>
    <row r="707" s="46" customFormat="1" ht="19.9" customHeight="1" spans="1:3">
      <c r="A707" s="55"/>
      <c r="B707" s="53" t="s">
        <v>1245</v>
      </c>
      <c r="C707" s="54">
        <v>900000</v>
      </c>
    </row>
    <row r="708" s="46" customFormat="1" ht="19.9" customHeight="1" spans="1:3">
      <c r="A708" s="55"/>
      <c r="B708" s="53" t="s">
        <v>1246</v>
      </c>
      <c r="C708" s="54">
        <v>1000000</v>
      </c>
    </row>
    <row r="709" s="46" customFormat="1" ht="19.9" customHeight="1" spans="1:3">
      <c r="A709" s="55"/>
      <c r="B709" s="53" t="s">
        <v>1247</v>
      </c>
      <c r="C709" s="54">
        <v>254706.27</v>
      </c>
    </row>
    <row r="710" s="46" customFormat="1" ht="19.9" customHeight="1" spans="1:3">
      <c r="A710" s="55"/>
      <c r="B710" s="53" t="s">
        <v>1248</v>
      </c>
      <c r="C710" s="54">
        <v>136300</v>
      </c>
    </row>
    <row r="711" s="46" customFormat="1" ht="19.9" customHeight="1" spans="1:3">
      <c r="A711" s="55" t="s">
        <v>1249</v>
      </c>
      <c r="B711" s="53" t="s">
        <v>1250</v>
      </c>
      <c r="C711" s="54">
        <v>20000</v>
      </c>
    </row>
    <row r="712" s="46" customFormat="1" ht="19.9" customHeight="1" spans="1:3">
      <c r="A712" s="55"/>
      <c r="B712" s="53" t="s">
        <v>1251</v>
      </c>
      <c r="C712" s="54">
        <v>100000</v>
      </c>
    </row>
    <row r="713" s="46" customFormat="1" ht="19.9" customHeight="1" spans="1:3">
      <c r="A713" s="55"/>
      <c r="B713" s="53" t="s">
        <v>1252</v>
      </c>
      <c r="C713" s="54">
        <v>100000</v>
      </c>
    </row>
    <row r="714" s="46" customFormat="1" ht="19.9" customHeight="1" spans="1:3">
      <c r="A714" s="55"/>
      <c r="B714" s="53" t="s">
        <v>1253</v>
      </c>
      <c r="C714" s="54">
        <v>110000</v>
      </c>
    </row>
    <row r="715" s="46" customFormat="1" ht="19.9" customHeight="1" spans="1:3">
      <c r="A715" s="55" t="s">
        <v>1254</v>
      </c>
      <c r="B715" s="53" t="s">
        <v>1255</v>
      </c>
      <c r="C715" s="54">
        <v>49946.6</v>
      </c>
    </row>
    <row r="716" s="46" customFormat="1" ht="19.9" customHeight="1" spans="1:3">
      <c r="A716" s="55"/>
      <c r="B716" s="53" t="s">
        <v>1256</v>
      </c>
      <c r="C716" s="54">
        <v>100000</v>
      </c>
    </row>
    <row r="717" s="46" customFormat="1" ht="19.9" customHeight="1" spans="1:3">
      <c r="A717" s="55"/>
      <c r="B717" s="53" t="s">
        <v>1257</v>
      </c>
      <c r="C717" s="54">
        <v>282170</v>
      </c>
    </row>
    <row r="718" s="46" customFormat="1" ht="19.9" customHeight="1" spans="1:3">
      <c r="A718" s="55"/>
      <c r="B718" s="53" t="s">
        <v>1258</v>
      </c>
      <c r="C718" s="54">
        <v>150000</v>
      </c>
    </row>
    <row r="719" s="46" customFormat="1" ht="19.9" customHeight="1" spans="1:3">
      <c r="A719" s="55"/>
      <c r="B719" s="53" t="s">
        <v>1259</v>
      </c>
      <c r="C719" s="54">
        <v>30000</v>
      </c>
    </row>
    <row r="720" s="46" customFormat="1" ht="19.9" customHeight="1" spans="1:3">
      <c r="A720" s="55"/>
      <c r="B720" s="53" t="s">
        <v>1260</v>
      </c>
      <c r="C720" s="54">
        <v>100000</v>
      </c>
    </row>
    <row r="721" s="46" customFormat="1" ht="19.9" customHeight="1" spans="1:3">
      <c r="A721" s="55" t="s">
        <v>1261</v>
      </c>
      <c r="B721" s="53" t="s">
        <v>1262</v>
      </c>
      <c r="C721" s="54">
        <v>150000</v>
      </c>
    </row>
    <row r="722" s="46" customFormat="1" ht="19.9" customHeight="1" spans="1:3">
      <c r="A722" s="55"/>
      <c r="B722" s="53" t="s">
        <v>1263</v>
      </c>
      <c r="C722" s="54">
        <v>100000</v>
      </c>
    </row>
    <row r="723" s="46" customFormat="1" ht="19.9" customHeight="1" spans="1:3">
      <c r="A723" s="55"/>
      <c r="B723" s="53" t="s">
        <v>1264</v>
      </c>
      <c r="C723" s="54">
        <v>100000</v>
      </c>
    </row>
    <row r="724" s="46" customFormat="1" ht="19.9" customHeight="1" spans="1:3">
      <c r="A724" s="55"/>
      <c r="B724" s="53" t="s">
        <v>1265</v>
      </c>
      <c r="C724" s="54">
        <v>50000</v>
      </c>
    </row>
    <row r="725" s="46" customFormat="1" ht="19.9" customHeight="1" spans="1:3">
      <c r="A725" s="55"/>
      <c r="B725" s="53" t="s">
        <v>1266</v>
      </c>
      <c r="C725" s="54">
        <v>90000</v>
      </c>
    </row>
    <row r="726" s="46" customFormat="1" ht="19.9" customHeight="1" spans="1:3">
      <c r="A726" s="55"/>
      <c r="B726" s="53" t="s">
        <v>1267</v>
      </c>
      <c r="C726" s="54">
        <v>70000</v>
      </c>
    </row>
    <row r="727" s="46" customFormat="1" ht="19.9" customHeight="1" spans="1:3">
      <c r="A727" s="55" t="s">
        <v>1268</v>
      </c>
      <c r="B727" s="53" t="s">
        <v>1269</v>
      </c>
      <c r="C727" s="54">
        <v>286440</v>
      </c>
    </row>
    <row r="728" s="46" customFormat="1" ht="19.9" customHeight="1" spans="1:3">
      <c r="A728" s="55" t="s">
        <v>1270</v>
      </c>
      <c r="B728" s="53" t="s">
        <v>1271</v>
      </c>
      <c r="C728" s="54">
        <v>80000</v>
      </c>
    </row>
    <row r="729" s="46" customFormat="1" ht="19.9" customHeight="1" spans="1:3">
      <c r="A729" s="55" t="s">
        <v>1272</v>
      </c>
      <c r="B729" s="53" t="s">
        <v>1273</v>
      </c>
      <c r="C729" s="54">
        <v>30000</v>
      </c>
    </row>
    <row r="730" s="46" customFormat="1" ht="19.9" customHeight="1" spans="1:3">
      <c r="A730" s="55" t="s">
        <v>1274</v>
      </c>
      <c r="B730" s="53" t="s">
        <v>1275</v>
      </c>
      <c r="C730" s="54">
        <v>30000</v>
      </c>
    </row>
    <row r="731" s="46" customFormat="1" ht="19.9" customHeight="1" spans="1:3">
      <c r="A731" s="55" t="s">
        <v>1276</v>
      </c>
      <c r="B731" s="53" t="s">
        <v>1277</v>
      </c>
      <c r="C731" s="54">
        <v>10000</v>
      </c>
    </row>
    <row r="732" s="46" customFormat="1" ht="19.9" customHeight="1" spans="1:3">
      <c r="A732" s="55" t="s">
        <v>1278</v>
      </c>
      <c r="B732" s="53" t="s">
        <v>1279</v>
      </c>
      <c r="C732" s="54">
        <v>10000</v>
      </c>
    </row>
    <row r="733" s="46" customFormat="1" ht="19.9" customHeight="1" spans="1:3">
      <c r="A733" s="55"/>
      <c r="B733" s="53" t="s">
        <v>1280</v>
      </c>
      <c r="C733" s="54">
        <v>150000</v>
      </c>
    </row>
    <row r="734" s="46" customFormat="1" ht="19.9" customHeight="1" spans="1:3">
      <c r="A734" s="55"/>
      <c r="B734" s="53" t="s">
        <v>1281</v>
      </c>
      <c r="C734" s="54">
        <v>50000</v>
      </c>
    </row>
    <row r="735" s="46" customFormat="1" ht="19.9" customHeight="1" spans="1:3">
      <c r="A735" s="55" t="s">
        <v>1282</v>
      </c>
      <c r="B735" s="53" t="s">
        <v>1283</v>
      </c>
      <c r="C735" s="54">
        <v>13300</v>
      </c>
    </row>
    <row r="736" s="46" customFormat="1" ht="19.9" customHeight="1" spans="1:3">
      <c r="A736" s="55"/>
      <c r="B736" s="53" t="s">
        <v>1284</v>
      </c>
      <c r="C736" s="54">
        <v>27856.73</v>
      </c>
    </row>
    <row r="737" s="46" customFormat="1" ht="19.9" customHeight="1" spans="1:3">
      <c r="A737" s="55"/>
      <c r="B737" s="53" t="s">
        <v>1285</v>
      </c>
      <c r="C737" s="54">
        <v>8288</v>
      </c>
    </row>
    <row r="738" s="46" customFormat="1" ht="19.9" customHeight="1" spans="1:3">
      <c r="A738" s="55"/>
      <c r="B738" s="53" t="s">
        <v>1286</v>
      </c>
      <c r="C738" s="54">
        <v>7000</v>
      </c>
    </row>
    <row r="739" s="46" customFormat="1" ht="19.9" customHeight="1" spans="1:3">
      <c r="A739" s="55"/>
      <c r="B739" s="53" t="s">
        <v>1287</v>
      </c>
      <c r="C739" s="54">
        <v>10000</v>
      </c>
    </row>
    <row r="740" s="46" customFormat="1" ht="19.9" customHeight="1" spans="1:3">
      <c r="A740" s="55"/>
      <c r="B740" s="53" t="s">
        <v>1288</v>
      </c>
      <c r="C740" s="54">
        <v>50000</v>
      </c>
    </row>
    <row r="741" s="46" customFormat="1" ht="19.9" customHeight="1" spans="1:3">
      <c r="A741" s="55"/>
      <c r="B741" s="53" t="s">
        <v>1289</v>
      </c>
      <c r="C741" s="54">
        <v>288000</v>
      </c>
    </row>
    <row r="742" s="46" customFormat="1" ht="19.9" customHeight="1" spans="1:3">
      <c r="A742" s="55" t="s">
        <v>1290</v>
      </c>
      <c r="B742" s="53" t="s">
        <v>1291</v>
      </c>
      <c r="C742" s="54">
        <v>10000</v>
      </c>
    </row>
    <row r="743" s="46" customFormat="1" ht="19.9" customHeight="1" spans="1:3">
      <c r="A743" s="55" t="s">
        <v>1292</v>
      </c>
      <c r="B743" s="53" t="s">
        <v>1293</v>
      </c>
      <c r="C743" s="54">
        <v>10000</v>
      </c>
    </row>
    <row r="744" s="46" customFormat="1" ht="19.9" customHeight="1" spans="1:3">
      <c r="A744" s="55" t="s">
        <v>1294</v>
      </c>
      <c r="B744" s="53" t="s">
        <v>1295</v>
      </c>
      <c r="C744" s="54">
        <v>10000</v>
      </c>
    </row>
    <row r="745" s="46" customFormat="1" ht="19.9" customHeight="1" spans="1:3">
      <c r="A745" s="55" t="s">
        <v>1296</v>
      </c>
      <c r="B745" s="53" t="s">
        <v>1297</v>
      </c>
      <c r="C745" s="54">
        <v>10000</v>
      </c>
    </row>
    <row r="746" s="46" customFormat="1" ht="19.9" customHeight="1" spans="1:3">
      <c r="A746" s="55"/>
      <c r="B746" s="53" t="s">
        <v>1298</v>
      </c>
      <c r="C746" s="54">
        <v>100000</v>
      </c>
    </row>
    <row r="747" s="46" customFormat="1" ht="19.9" customHeight="1" spans="1:3">
      <c r="A747" s="55" t="s">
        <v>1299</v>
      </c>
      <c r="B747" s="53" t="s">
        <v>1300</v>
      </c>
      <c r="C747" s="54">
        <v>10000</v>
      </c>
    </row>
    <row r="748" s="46" customFormat="1" ht="19.9" customHeight="1" spans="1:3">
      <c r="A748" s="55" t="s">
        <v>1301</v>
      </c>
      <c r="B748" s="53" t="s">
        <v>1302</v>
      </c>
      <c r="C748" s="54">
        <v>10000</v>
      </c>
    </row>
    <row r="749" s="46" customFormat="1" ht="19.9" customHeight="1" spans="1:3">
      <c r="A749" s="55" t="s">
        <v>1303</v>
      </c>
      <c r="B749" s="53" t="s">
        <v>1304</v>
      </c>
      <c r="C749" s="54">
        <v>10000</v>
      </c>
    </row>
    <row r="750" s="46" customFormat="1" ht="19.9" customHeight="1" spans="1:3">
      <c r="A750" s="55" t="s">
        <v>1305</v>
      </c>
      <c r="B750" s="53" t="s">
        <v>1306</v>
      </c>
      <c r="C750" s="54">
        <v>10000</v>
      </c>
    </row>
    <row r="751" s="46" customFormat="1" ht="19.9" customHeight="1" spans="1:3">
      <c r="A751" s="55" t="s">
        <v>1307</v>
      </c>
      <c r="B751" s="53" t="s">
        <v>1308</v>
      </c>
      <c r="C751" s="54">
        <v>20000</v>
      </c>
    </row>
    <row r="752" s="46" customFormat="1" ht="19.9" customHeight="1" spans="1:3">
      <c r="A752" s="55"/>
      <c r="B752" s="53" t="s">
        <v>1309</v>
      </c>
      <c r="C752" s="54">
        <v>10000</v>
      </c>
    </row>
    <row r="753" s="46" customFormat="1" ht="19.9" customHeight="1" spans="1:3">
      <c r="A753" s="55"/>
      <c r="B753" s="53" t="s">
        <v>1310</v>
      </c>
      <c r="C753" s="54">
        <v>70000</v>
      </c>
    </row>
    <row r="754" s="46" customFormat="1" ht="19.9" customHeight="1" spans="1:3">
      <c r="A754" s="55" t="s">
        <v>1311</v>
      </c>
      <c r="B754" s="53" t="s">
        <v>1312</v>
      </c>
      <c r="C754" s="54">
        <v>205000</v>
      </c>
    </row>
    <row r="755" s="46" customFormat="1" ht="19.9" customHeight="1" spans="1:3">
      <c r="A755" s="55"/>
      <c r="B755" s="53" t="s">
        <v>1313</v>
      </c>
      <c r="C755" s="54">
        <v>10000</v>
      </c>
    </row>
    <row r="756" s="46" customFormat="1" ht="19.9" customHeight="1" spans="1:3">
      <c r="A756" s="55" t="s">
        <v>1314</v>
      </c>
      <c r="B756" s="53" t="s">
        <v>1315</v>
      </c>
      <c r="C756" s="54">
        <v>10000</v>
      </c>
    </row>
    <row r="757" s="46" customFormat="1" ht="19.9" customHeight="1" spans="1:3">
      <c r="A757" s="55"/>
      <c r="B757" s="53" t="s">
        <v>1316</v>
      </c>
      <c r="C757" s="54">
        <v>25000</v>
      </c>
    </row>
    <row r="758" s="46" customFormat="1" ht="19.9" customHeight="1" spans="1:3">
      <c r="A758" s="55"/>
      <c r="B758" s="53" t="s">
        <v>1317</v>
      </c>
      <c r="C758" s="54">
        <v>5993</v>
      </c>
    </row>
    <row r="759" s="46" customFormat="1" ht="19.9" customHeight="1" spans="1:3">
      <c r="A759" s="55"/>
      <c r="B759" s="53" t="s">
        <v>1318</v>
      </c>
      <c r="C759" s="54">
        <v>4400</v>
      </c>
    </row>
    <row r="760" s="46" customFormat="1" ht="19.9" customHeight="1" spans="1:3">
      <c r="A760" s="55"/>
      <c r="B760" s="53" t="s">
        <v>1319</v>
      </c>
      <c r="C760" s="54">
        <v>500000</v>
      </c>
    </row>
    <row r="761" s="46" customFormat="1" ht="19.9" customHeight="1" spans="1:3">
      <c r="A761" s="55" t="s">
        <v>1320</v>
      </c>
      <c r="B761" s="53" t="s">
        <v>1321</v>
      </c>
      <c r="C761" s="54">
        <v>29985.5</v>
      </c>
    </row>
    <row r="762" s="46" customFormat="1" ht="19.9" customHeight="1" spans="1:3">
      <c r="A762" s="55" t="s">
        <v>1322</v>
      </c>
      <c r="B762" s="53" t="s">
        <v>1323</v>
      </c>
      <c r="C762" s="54">
        <v>10000</v>
      </c>
    </row>
    <row r="763" s="46" customFormat="1" ht="19.9" customHeight="1" spans="1:3">
      <c r="A763" s="55"/>
      <c r="B763" s="53" t="s">
        <v>1324</v>
      </c>
      <c r="C763" s="54">
        <v>100000</v>
      </c>
    </row>
    <row r="764" s="46" customFormat="1" ht="19.9" customHeight="1" spans="1:3">
      <c r="A764" s="55" t="s">
        <v>1325</v>
      </c>
      <c r="B764" s="53" t="s">
        <v>1326</v>
      </c>
      <c r="C764" s="54">
        <v>353850</v>
      </c>
    </row>
    <row r="765" s="46" customFormat="1" ht="19.9" customHeight="1" spans="1:3">
      <c r="A765" s="55"/>
      <c r="B765" s="53" t="s">
        <v>1327</v>
      </c>
      <c r="C765" s="54">
        <v>28800</v>
      </c>
    </row>
    <row r="766" s="46" customFormat="1" ht="19.9" customHeight="1" spans="1:3">
      <c r="A766" s="55"/>
      <c r="B766" s="53" t="s">
        <v>1328</v>
      </c>
      <c r="C766" s="54">
        <v>149400</v>
      </c>
    </row>
    <row r="767" s="46" customFormat="1" ht="19.9" customHeight="1" spans="1:3">
      <c r="A767" s="55"/>
      <c r="B767" s="53" t="s">
        <v>1329</v>
      </c>
      <c r="C767" s="54">
        <v>200000</v>
      </c>
    </row>
    <row r="768" s="46" customFormat="1" ht="19.9" customHeight="1" spans="1:3">
      <c r="A768" s="55"/>
      <c r="B768" s="53" t="s">
        <v>1330</v>
      </c>
      <c r="C768" s="54">
        <v>48000</v>
      </c>
    </row>
    <row r="769" s="46" customFormat="1" ht="19.9" customHeight="1" spans="1:3">
      <c r="A769" s="55"/>
      <c r="B769" s="53" t="s">
        <v>1331</v>
      </c>
      <c r="C769" s="54"/>
    </row>
    <row r="770" s="46" customFormat="1" ht="19.9" customHeight="1" spans="1:3">
      <c r="A770" s="55"/>
      <c r="B770" s="53" t="s">
        <v>1332</v>
      </c>
      <c r="C770" s="54">
        <v>50000</v>
      </c>
    </row>
    <row r="771" s="46" customFormat="1" ht="19.9" customHeight="1" spans="1:3">
      <c r="A771" s="55" t="s">
        <v>1333</v>
      </c>
      <c r="B771" s="53" t="s">
        <v>1334</v>
      </c>
      <c r="C771" s="54">
        <v>600000</v>
      </c>
    </row>
    <row r="772" s="46" customFormat="1" ht="19.9" customHeight="1" spans="1:3">
      <c r="A772" s="55"/>
      <c r="B772" s="53" t="s">
        <v>1335</v>
      </c>
      <c r="C772" s="54">
        <v>20000</v>
      </c>
    </row>
    <row r="773" s="46" customFormat="1" ht="19.9" customHeight="1" spans="1:3">
      <c r="A773" s="55"/>
      <c r="B773" s="53" t="s">
        <v>1336</v>
      </c>
      <c r="C773" s="54">
        <v>80000</v>
      </c>
    </row>
    <row r="774" s="46" customFormat="1" ht="29" customHeight="1" spans="1:3">
      <c r="A774" s="55"/>
      <c r="B774" s="53" t="s">
        <v>1337</v>
      </c>
      <c r="C774" s="54">
        <v>66478</v>
      </c>
    </row>
    <row r="775" s="46" customFormat="1" ht="19.9" customHeight="1" spans="1:3">
      <c r="A775" s="55"/>
      <c r="B775" s="53" t="s">
        <v>1338</v>
      </c>
      <c r="C775" s="54">
        <v>100000</v>
      </c>
    </row>
    <row r="776" s="46" customFormat="1" ht="19.9" customHeight="1" spans="1:3">
      <c r="A776" s="55"/>
      <c r="B776" s="53" t="s">
        <v>1339</v>
      </c>
      <c r="C776" s="54">
        <v>40100</v>
      </c>
    </row>
    <row r="777" s="46" customFormat="1" ht="19.9" customHeight="1" spans="1:3">
      <c r="A777" s="55" t="s">
        <v>1340</v>
      </c>
      <c r="B777" s="53" t="s">
        <v>1341</v>
      </c>
      <c r="C777" s="54">
        <v>316622</v>
      </c>
    </row>
    <row r="778" s="46" customFormat="1" ht="19.9" customHeight="1" spans="1:3">
      <c r="A778" s="55"/>
      <c r="B778" s="53" t="s">
        <v>1341</v>
      </c>
      <c r="C778" s="54">
        <v>55000</v>
      </c>
    </row>
    <row r="779" s="46" customFormat="1" ht="19.9" customHeight="1" spans="1:3">
      <c r="A779" s="55"/>
      <c r="B779" s="53" t="s">
        <v>1341</v>
      </c>
      <c r="C779" s="54"/>
    </row>
    <row r="780" s="46" customFormat="1" ht="19.9" customHeight="1" spans="1:3">
      <c r="A780" s="55"/>
      <c r="B780" s="53" t="s">
        <v>1341</v>
      </c>
      <c r="C780" s="54">
        <v>65000</v>
      </c>
    </row>
    <row r="781" s="46" customFormat="1" ht="19.9" customHeight="1" spans="1:3">
      <c r="A781" s="55"/>
      <c r="B781" s="53" t="s">
        <v>1341</v>
      </c>
      <c r="C781" s="54"/>
    </row>
    <row r="782" s="46" customFormat="1" ht="19.9" customHeight="1" spans="1:3">
      <c r="A782" s="55"/>
      <c r="B782" s="53" t="s">
        <v>1342</v>
      </c>
      <c r="C782" s="54">
        <v>251902</v>
      </c>
    </row>
    <row r="783" s="46" customFormat="1" ht="19.9" customHeight="1" spans="1:3">
      <c r="A783" s="55"/>
      <c r="B783" s="53" t="s">
        <v>1342</v>
      </c>
      <c r="C783" s="54">
        <v>56000</v>
      </c>
    </row>
    <row r="784" s="46" customFormat="1" ht="19.9" customHeight="1" spans="1:3">
      <c r="A784" s="55"/>
      <c r="B784" s="53" t="s">
        <v>1342</v>
      </c>
      <c r="C784" s="54">
        <v>42000</v>
      </c>
    </row>
    <row r="785" s="46" customFormat="1" ht="19.9" customHeight="1" spans="1:3">
      <c r="A785" s="55"/>
      <c r="B785" s="53" t="s">
        <v>1343</v>
      </c>
      <c r="C785" s="54">
        <v>210634</v>
      </c>
    </row>
    <row r="786" s="46" customFormat="1" ht="19.9" customHeight="1" spans="1:3">
      <c r="A786" s="55"/>
      <c r="B786" s="53" t="s">
        <v>1343</v>
      </c>
      <c r="C786" s="54"/>
    </row>
    <row r="787" s="46" customFormat="1" ht="19.9" customHeight="1" spans="1:3">
      <c r="A787" s="55"/>
      <c r="B787" s="53" t="s">
        <v>1344</v>
      </c>
      <c r="C787" s="54">
        <v>27000</v>
      </c>
    </row>
    <row r="788" s="46" customFormat="1" ht="19.9" customHeight="1" spans="1:3">
      <c r="A788" s="55"/>
      <c r="B788" s="53" t="s">
        <v>1344</v>
      </c>
      <c r="C788" s="54"/>
    </row>
    <row r="789" s="46" customFormat="1" ht="19.9" customHeight="1" spans="1:3">
      <c r="A789" s="55"/>
      <c r="B789" s="53" t="s">
        <v>1344</v>
      </c>
      <c r="C789" s="54">
        <v>9000</v>
      </c>
    </row>
    <row r="790" s="46" customFormat="1" ht="27" customHeight="1" spans="1:3">
      <c r="A790" s="55" t="s">
        <v>1345</v>
      </c>
      <c r="B790" s="53" t="s">
        <v>1346</v>
      </c>
      <c r="C790" s="54">
        <v>48789.93</v>
      </c>
    </row>
    <row r="791" s="46" customFormat="1" ht="19.9" customHeight="1" spans="1:3">
      <c r="A791" s="55" t="s">
        <v>1347</v>
      </c>
      <c r="B791" s="53" t="s">
        <v>1348</v>
      </c>
      <c r="C791" s="54">
        <v>1089000</v>
      </c>
    </row>
    <row r="792" s="46" customFormat="1" ht="19.9" customHeight="1" spans="1:3">
      <c r="A792" s="55"/>
      <c r="B792" s="53" t="s">
        <v>1349</v>
      </c>
      <c r="C792" s="54">
        <v>30000</v>
      </c>
    </row>
    <row r="793" s="46" customFormat="1" ht="19.9" customHeight="1" spans="1:3">
      <c r="A793" s="55"/>
      <c r="B793" s="53" t="s">
        <v>1350</v>
      </c>
      <c r="C793" s="54">
        <v>175800</v>
      </c>
    </row>
    <row r="794" s="46" customFormat="1" ht="19.9" customHeight="1" spans="1:3">
      <c r="A794" s="55"/>
      <c r="B794" s="53" t="s">
        <v>1351</v>
      </c>
      <c r="C794" s="54">
        <v>156596.32</v>
      </c>
    </row>
    <row r="795" s="46" customFormat="1" ht="19.9" customHeight="1" spans="1:3">
      <c r="A795" s="55"/>
      <c r="B795" s="53" t="s">
        <v>1352</v>
      </c>
      <c r="C795" s="54">
        <v>170000</v>
      </c>
    </row>
    <row r="796" s="46" customFormat="1" ht="28" customHeight="1" spans="1:3">
      <c r="A796" s="55"/>
      <c r="B796" s="53" t="s">
        <v>1353</v>
      </c>
      <c r="C796" s="54">
        <v>44379.21</v>
      </c>
    </row>
    <row r="797" s="46" customFormat="1" ht="19.9" customHeight="1" spans="1:3">
      <c r="A797" s="55" t="s">
        <v>1354</v>
      </c>
      <c r="B797" s="53" t="s">
        <v>1355</v>
      </c>
      <c r="C797" s="54">
        <v>400000</v>
      </c>
    </row>
    <row r="798" s="46" customFormat="1" ht="19.9" customHeight="1" spans="1:3">
      <c r="A798" s="55"/>
      <c r="B798" s="53" t="s">
        <v>1356</v>
      </c>
      <c r="C798" s="54">
        <v>800000</v>
      </c>
    </row>
    <row r="799" s="46" customFormat="1" ht="19.9" customHeight="1" spans="1:3">
      <c r="A799" s="55" t="s">
        <v>1357</v>
      </c>
      <c r="B799" s="53" t="s">
        <v>1358</v>
      </c>
      <c r="C799" s="54">
        <v>326150.92</v>
      </c>
    </row>
    <row r="800" s="46" customFormat="1" ht="19.9" customHeight="1" spans="1:3">
      <c r="A800" s="55"/>
      <c r="B800" s="53" t="s">
        <v>1359</v>
      </c>
      <c r="C800" s="54">
        <v>26400</v>
      </c>
    </row>
    <row r="801" s="46" customFormat="1" ht="19.9" customHeight="1" spans="1:3">
      <c r="A801" s="55"/>
      <c r="B801" s="53" t="s">
        <v>1360</v>
      </c>
      <c r="C801" s="54">
        <v>50000</v>
      </c>
    </row>
    <row r="802" s="46" customFormat="1" ht="19.9" customHeight="1" spans="1:3">
      <c r="A802" s="55"/>
      <c r="B802" s="53" t="s">
        <v>1361</v>
      </c>
      <c r="C802" s="54">
        <v>10000</v>
      </c>
    </row>
    <row r="803" s="46" customFormat="1" ht="19.9" customHeight="1" spans="1:3">
      <c r="A803" s="55"/>
      <c r="B803" s="53" t="s">
        <v>1362</v>
      </c>
      <c r="C803" s="54">
        <v>43000</v>
      </c>
    </row>
    <row r="804" s="46" customFormat="1" ht="19.9" customHeight="1" spans="1:3">
      <c r="A804" s="55"/>
      <c r="B804" s="53" t="s">
        <v>1363</v>
      </c>
      <c r="C804" s="54">
        <v>150000</v>
      </c>
    </row>
    <row r="805" s="46" customFormat="1" ht="19.9" customHeight="1" spans="1:3">
      <c r="A805" s="55"/>
      <c r="B805" s="53" t="s">
        <v>1364</v>
      </c>
      <c r="C805" s="54">
        <v>1565655.77</v>
      </c>
    </row>
    <row r="806" s="46" customFormat="1" ht="19.9" customHeight="1" spans="1:3">
      <c r="A806" s="55" t="s">
        <v>1365</v>
      </c>
      <c r="B806" s="53" t="s">
        <v>1366</v>
      </c>
      <c r="C806" s="54">
        <v>932100</v>
      </c>
    </row>
    <row r="807" s="46" customFormat="1" ht="19.9" customHeight="1" spans="1:3">
      <c r="A807" s="55"/>
      <c r="B807" s="53" t="s">
        <v>1367</v>
      </c>
      <c r="C807" s="54">
        <v>912600</v>
      </c>
    </row>
    <row r="808" s="46" customFormat="1" ht="19.9" customHeight="1" spans="1:3">
      <c r="A808" s="55"/>
      <c r="B808" s="53" t="s">
        <v>1368</v>
      </c>
      <c r="C808" s="54">
        <v>446400</v>
      </c>
    </row>
    <row r="809" s="46" customFormat="1" ht="19.9" customHeight="1" spans="1:3">
      <c r="A809" s="55" t="s">
        <v>1369</v>
      </c>
      <c r="B809" s="53" t="s">
        <v>1370</v>
      </c>
      <c r="C809" s="54">
        <v>1500000</v>
      </c>
    </row>
    <row r="810" s="46" customFormat="1" ht="19.9" customHeight="1" spans="1:3">
      <c r="A810" s="55" t="s">
        <v>1371</v>
      </c>
      <c r="B810" s="53" t="s">
        <v>1372</v>
      </c>
      <c r="C810" s="54">
        <v>45007.75</v>
      </c>
    </row>
    <row r="811" s="46" customFormat="1" ht="19.9" customHeight="1" spans="1:3">
      <c r="A811" s="55" t="s">
        <v>1373</v>
      </c>
      <c r="B811" s="53" t="s">
        <v>1374</v>
      </c>
      <c r="C811" s="54">
        <v>41139.97</v>
      </c>
    </row>
    <row r="812" s="46" customFormat="1" ht="19.9" customHeight="1" spans="1:3">
      <c r="A812" s="55" t="s">
        <v>1375</v>
      </c>
      <c r="B812" s="53" t="s">
        <v>1376</v>
      </c>
      <c r="C812" s="54">
        <v>9017700</v>
      </c>
    </row>
    <row r="813" s="46" customFormat="1" ht="19.9" customHeight="1" spans="1:3">
      <c r="A813" s="55"/>
      <c r="B813" s="53" t="s">
        <v>1377</v>
      </c>
      <c r="C813" s="54">
        <v>354861.11</v>
      </c>
    </row>
    <row r="814" s="46" customFormat="1" ht="30" customHeight="1" spans="1:3">
      <c r="A814" s="55" t="s">
        <v>1378</v>
      </c>
      <c r="B814" s="53" t="s">
        <v>1379</v>
      </c>
      <c r="C814" s="54">
        <v>80000</v>
      </c>
    </row>
  </sheetData>
  <autoFilter ref="A3:B814">
    <extLst/>
  </autoFilter>
  <mergeCells count="66">
    <mergeCell ref="A2:C2"/>
    <mergeCell ref="A5:B5"/>
    <mergeCell ref="A3:A4"/>
    <mergeCell ref="A6:A14"/>
    <mergeCell ref="A15:A21"/>
    <mergeCell ref="A22:A36"/>
    <mergeCell ref="A37:A42"/>
    <mergeCell ref="A43:A47"/>
    <mergeCell ref="A48:A67"/>
    <mergeCell ref="A68:A90"/>
    <mergeCell ref="A91:A93"/>
    <mergeCell ref="A94:A146"/>
    <mergeCell ref="A148:A214"/>
    <mergeCell ref="A215:A254"/>
    <mergeCell ref="A255:A279"/>
    <mergeCell ref="A280:A289"/>
    <mergeCell ref="A290:A298"/>
    <mergeCell ref="A300:A312"/>
    <mergeCell ref="A313:A318"/>
    <mergeCell ref="A319:A322"/>
    <mergeCell ref="A323:A327"/>
    <mergeCell ref="A328:A356"/>
    <mergeCell ref="A357:A385"/>
    <mergeCell ref="A386:A389"/>
    <mergeCell ref="A391:A414"/>
    <mergeCell ref="A415:A419"/>
    <mergeCell ref="A420:A477"/>
    <mergeCell ref="A478:A484"/>
    <mergeCell ref="A485:A574"/>
    <mergeCell ref="A576:A593"/>
    <mergeCell ref="A594:A601"/>
    <mergeCell ref="A602:A603"/>
    <mergeCell ref="A605:A607"/>
    <mergeCell ref="A609:A616"/>
    <mergeCell ref="A617:A623"/>
    <mergeCell ref="A624:A641"/>
    <mergeCell ref="A642:A649"/>
    <mergeCell ref="A650:A654"/>
    <mergeCell ref="A655:A660"/>
    <mergeCell ref="A661:A668"/>
    <mergeCell ref="A669:A679"/>
    <mergeCell ref="A680:A682"/>
    <mergeCell ref="A683:A685"/>
    <mergeCell ref="A686:A691"/>
    <mergeCell ref="A692:A701"/>
    <mergeCell ref="A702:A710"/>
    <mergeCell ref="A711:A714"/>
    <mergeCell ref="A715:A720"/>
    <mergeCell ref="A721:A726"/>
    <mergeCell ref="A732:A734"/>
    <mergeCell ref="A735:A741"/>
    <mergeCell ref="A745:A746"/>
    <mergeCell ref="A751:A753"/>
    <mergeCell ref="A754:A755"/>
    <mergeCell ref="A756:A760"/>
    <mergeCell ref="A762:A763"/>
    <mergeCell ref="A764:A770"/>
    <mergeCell ref="A771:A776"/>
    <mergeCell ref="A777:A789"/>
    <mergeCell ref="A791:A796"/>
    <mergeCell ref="A797:A798"/>
    <mergeCell ref="A799:A805"/>
    <mergeCell ref="A806:A808"/>
    <mergeCell ref="A812:A813"/>
    <mergeCell ref="B3:B4"/>
    <mergeCell ref="C3:C4"/>
  </mergeCells>
  <printOptions gridLines="1"/>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一般公共预算收支平衡表</vt:lpstr>
      <vt:lpstr>一般公共预算收入</vt:lpstr>
      <vt:lpstr>一般公共预算支出执行及调整预算表</vt:lpstr>
      <vt:lpstr>一般公共预算支出预算经济分类调整预算表</vt:lpstr>
      <vt:lpstr>政府性基金预算收支执行及调整预算表</vt:lpstr>
      <vt:lpstr>国有资本经营收支执行及调整预算表</vt:lpstr>
      <vt:lpstr>社会保险基金预算收支表</vt:lpstr>
      <vt:lpstr>政府债券余额汇总表</vt:lpstr>
      <vt:lpstr>存量</vt:lpstr>
      <vt:lpstr>2022年部门预算执行情况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KawHi</cp:lastModifiedBy>
  <dcterms:created xsi:type="dcterms:W3CDTF">2020-11-10T07:28:00Z</dcterms:created>
  <dcterms:modified xsi:type="dcterms:W3CDTF">2023-08-24T03:01:02Z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A336C415E59A457C877B68E84211D1D1_13</vt:lpwstr>
  </property>
</Properties>
</file>