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firstSheet="4" activeTab="6"/>
  </bookViews>
  <sheets>
    <sheet name="一般公共预算收入表" sheetId="1" r:id="rId1"/>
    <sheet name="一般公共预算支出表" sheetId="2" r:id="rId2"/>
    <sheet name="2022年政府预算支出经济分类调整情况表" sheetId="3" r:id="rId3"/>
    <sheet name="2022年一般公共预算支出“三公”经费预算表" sheetId="4" r:id="rId4"/>
    <sheet name="2022年政府性基金预算收支情况表" sheetId="5" r:id="rId5"/>
    <sheet name="2022年国有资本经营预算收支情况表" sheetId="6" r:id="rId6"/>
    <sheet name="2022年城乡居民基本养老保险基金收支情况表" sheetId="7" r:id="rId7"/>
  </sheets>
  <definedNames>
    <definedName name="_xlnm.Print_Titles" localSheetId="0">'一般公共预算收入表'!$2:$5</definedName>
    <definedName name="_xlnm.Print_Area" localSheetId="0">'一般公共预算收入表'!$A$2:$E$121</definedName>
    <definedName name="_xlnm.Print_Titles" localSheetId="2">'2022年政府预算支出经济分类调整情况表'!$A:$B,'2022年政府预算支出经济分类调整情况表'!$2:$4</definedName>
    <definedName name="_xlnm.Print_Area" localSheetId="2">'2022年政府预算支出经济分类调整情况表'!$A$2:$Q$35</definedName>
    <definedName name="_xlnm.Print_Area" localSheetId="3">'2022年一般公共预算支出“三公”经费预算表'!$A$2:$G$11</definedName>
  </definedNames>
  <calcPr fullCalcOnLoad="1"/>
</workbook>
</file>

<file path=xl/sharedStrings.xml><?xml version="1.0" encoding="utf-8"?>
<sst xmlns="http://schemas.openxmlformats.org/spreadsheetml/2006/main" count="406" uniqueCount="338">
  <si>
    <t>附件1</t>
  </si>
  <si>
    <t>2022年1-6月一般公共预算收入情况表</t>
  </si>
  <si>
    <t xml:space="preserve">                                                                                                         单位：万元</t>
  </si>
  <si>
    <t>收入</t>
  </si>
  <si>
    <t>项目</t>
  </si>
  <si>
    <t>上年决算（执行)数</t>
  </si>
  <si>
    <t>预算数</t>
  </si>
  <si>
    <t>调整预算</t>
  </si>
  <si>
    <t>执行数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</si>
  <si>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</si>
  <si>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</si>
  <si>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</si>
  <si>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</si>
  <si>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</si>
  <si>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</si>
  <si>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</si>
  <si>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</si>
  <si>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</si>
  <si>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</si>
  <si>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</si>
  <si>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</si>
  <si>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</si>
  <si>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</si>
  <si>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</si>
  <si>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</si>
  <si>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</si>
  <si>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</si>
  <si>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</si>
  <si>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</si>
  <si>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</si>
  <si>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</si>
  <si>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</si>
  <si>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</si>
  <si>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</si>
  <si>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</si>
  <si>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 入 合 计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</si>
  <si>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</si>
  <si>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</si>
  <si>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</si>
  <si>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</si>
  <si>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</si>
  <si>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</si>
  <si>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</si>
  <si>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</si>
  <si>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</si>
  <si>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</si>
  <si>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</si>
  <si>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</si>
  <si>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</si>
  <si>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</si>
  <si>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</si>
  <si>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</si>
  <si>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</si>
  <si>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</si>
  <si>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</si>
  <si>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</si>
  <si>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</si>
  <si>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</si>
  <si>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</si>
  <si>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</si>
  <si>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</si>
  <si>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</si>
  <si>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</si>
  <si>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</si>
  <si>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</si>
  <si>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</si>
  <si>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</si>
  <si>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</si>
  <si>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</si>
  <si>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</si>
  <si>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</si>
  <si>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</si>
  <si>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</si>
  <si>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</si>
  <si>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</si>
  <si>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</si>
  <si>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</si>
  <si>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</si>
  <si>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</si>
  <si>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</si>
  <si>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增值税留抵退税转移支付收入</t>
  </si>
  <si>
    <t xml:space="preserve">      其他退税减税降费转移支付收入</t>
  </si>
  <si>
    <t xml:space="preserve">      补充县区财力转移支付收入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</si>
  <si>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</si>
  <si>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</si>
  <si>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</si>
  <si>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</si>
  <si>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</si>
  <si>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</si>
  <si>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</si>
  <si>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</si>
  <si>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</si>
  <si>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</si>
  <si>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</si>
  <si>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</si>
  <si>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</si>
  <si>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</si>
  <si>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</si>
  <si>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</si>
  <si>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</si>
  <si>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</si>
  <si>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</si>
  <si>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</si>
  <si>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</si>
  <si>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</si>
  <si>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</si>
  <si>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</si>
  <si>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</si>
  <si>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  从政府性基金预算调入</t>
  </si>
  <si>
    <t xml:space="preserve">      其中：从抗疫特别国债调入</t>
  </si>
  <si>
    <t xml:space="preserve">    从国有资本经营预算调入</t>
  </si>
  <si>
    <t xml:space="preserve">    从其他资金调入</t>
  </si>
  <si>
    <t xml:space="preserve">  地方政府一般债务收入</t>
  </si>
  <si>
    <t xml:space="preserve">  地方政府一般债务转贷收入</t>
  </si>
  <si>
    <t xml:space="preserve">  接受其他地区援助收入</t>
  </si>
  <si>
    <t xml:space="preserve">  动用预算稳定调节基金</t>
  </si>
  <si>
    <t>收入总计</t>
  </si>
  <si>
    <t>附件2</t>
  </si>
  <si>
    <t>2022年1-6月一般公共预算支出情况表</t>
  </si>
  <si>
    <t>单位：万元</t>
  </si>
  <si>
    <t>预    算    科    目</t>
  </si>
  <si>
    <t>调整预算数</t>
  </si>
  <si>
    <t>备注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</si>
  <si>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</si>
  <si>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</si>
  <si>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</si>
  <si>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</si>
  <si>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</si>
  <si>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</si>
  <si>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</si>
  <si>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</si>
  <si>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</si>
  <si>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</si>
  <si>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</si>
  <si>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</si>
  <si>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</si>
  <si>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</si>
  <si>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</si>
  <si>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</si>
  <si>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</si>
  <si>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</si>
  <si>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</si>
  <si>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</si>
  <si>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</si>
  <si>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</si>
  <si>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</si>
  <si>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二十四、上解支出</t>
  </si>
  <si>
    <t>二十五、债务付息支出</t>
  </si>
  <si>
    <t>二十六、债务发行费用支出</t>
  </si>
  <si>
    <t>一般公共预算支出合计</t>
  </si>
  <si>
    <t>附件3</t>
  </si>
  <si>
    <t>2022年1-6月政府预算支出经济分类调整情况表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</si>
  <si>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</si>
  <si>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</si>
  <si>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</si>
  <si>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</si>
  <si>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</si>
  <si>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</si>
  <si>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</si>
  <si>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</si>
  <si>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</si>
  <si>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</si>
  <si>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</si>
  <si>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</si>
  <si>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</si>
  <si>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</si>
  <si>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</si>
  <si>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</si>
  <si>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</si>
  <si>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十八、自然资源海洋气象等支出</t>
  </si>
  <si>
    <t>支 出 总 计</t>
  </si>
  <si>
    <t>附件4</t>
  </si>
  <si>
    <t>2022年一般公共预算支出“三公”经费表</t>
  </si>
  <si>
    <t xml:space="preserve">                                                                                           单位：万元</t>
  </si>
  <si>
    <t>项目名称</t>
  </si>
  <si>
    <t>上年预算数</t>
  </si>
  <si>
    <t>上年执行数</t>
  </si>
  <si>
    <t>本年预算数</t>
  </si>
  <si>
    <t>为上年预算数的%</t>
  </si>
  <si>
    <t>为上年执行数的%</t>
  </si>
  <si>
    <t>因公出国（境）费</t>
  </si>
  <si>
    <t>公务用车购置及运行费</t>
  </si>
  <si>
    <t>小计</t>
  </si>
  <si>
    <t>公务用车购置费</t>
  </si>
  <si>
    <t>公务用车运行费</t>
  </si>
  <si>
    <t>公务接待费</t>
  </si>
  <si>
    <t>合计</t>
  </si>
  <si>
    <t>附件5</t>
  </si>
  <si>
    <t>2022年1-6月政府性基金收支情况表</t>
  </si>
  <si>
    <t>一、政府性基金收入</t>
  </si>
  <si>
    <t>一、文化旅游体育与传媒支出</t>
  </si>
  <si>
    <t xml:space="preserve">      农网还贷资金收入</t>
  </si>
  <si>
    <t>二、社会保障和就业支出</t>
  </si>
  <si>
    <t xml:space="preserve">      民航发展基金收入</t>
  </si>
  <si>
    <t>三、节能环保支出</t>
  </si>
  <si>
    <t xml:space="preserve">      港口建设费收入</t>
  </si>
  <si>
    <t>四、城乡社区支出</t>
  </si>
  <si>
    <t xml:space="preserve">      国家电影事业发展专项资金收入</t>
  </si>
  <si>
    <t xml:space="preserve">    国有土地使用权出让收入及对应专项债务收入安排的支出</t>
  </si>
  <si>
    <t xml:space="preserve">      国有土地收益基金收入</t>
  </si>
  <si>
    <t xml:space="preserve">     国有土地开发资金安排的支出</t>
  </si>
  <si>
    <t xml:space="preserve">      农业土地开发资金收入</t>
  </si>
  <si>
    <t xml:space="preserve">     其他国有土地使用权出让收入安排的支出</t>
  </si>
  <si>
    <t xml:space="preserve">      国有土地使用权出让收入</t>
  </si>
  <si>
    <t>五、农林水支出</t>
  </si>
  <si>
    <t xml:space="preserve">      大中型水库库区基金收入</t>
  </si>
  <si>
    <t>六、交通运输支出</t>
  </si>
  <si>
    <t xml:space="preserve">      彩票公益金收入</t>
  </si>
  <si>
    <t>七、国家电影事业发展专项资金支出</t>
  </si>
  <si>
    <t xml:space="preserve">      城市基础设施配套费收入</t>
  </si>
  <si>
    <t>八、商业服务业等支出</t>
  </si>
  <si>
    <t xml:space="preserve">      小型水库移民扶助基金收入</t>
  </si>
  <si>
    <t>九、其他支出</t>
  </si>
  <si>
    <t xml:space="preserve">      国家重大水利工程建设基金收入</t>
  </si>
  <si>
    <t xml:space="preserve">      其他政府性基金及对应专项债务收入安排的支出</t>
  </si>
  <si>
    <t xml:space="preserve">      车辆通行费</t>
  </si>
  <si>
    <t xml:space="preserve">    彩票公益金安排的支出</t>
  </si>
  <si>
    <t xml:space="preserve">      污水处理费收入</t>
  </si>
  <si>
    <t xml:space="preserve">      用于社会福利的彩票公益金支出</t>
  </si>
  <si>
    <t xml:space="preserve">      彩票发行机构和彩票销售机构的业务费用</t>
  </si>
  <si>
    <t xml:space="preserve">      用于体育事业的彩票公益金支出</t>
  </si>
  <si>
    <t xml:space="preserve">      其他政府性基金收入</t>
  </si>
  <si>
    <t xml:space="preserve">      用于教育事业的彩票公益金支出</t>
  </si>
  <si>
    <t>二、专项债券对应项目专项收入</t>
  </si>
  <si>
    <t xml:space="preserve">      用于残疾人事业的彩票公益金支出</t>
  </si>
  <si>
    <t xml:space="preserve">      港口建设费专项债务对应项目专项收入</t>
  </si>
  <si>
    <t xml:space="preserve">      用于扶贫的彩票公益金支出</t>
  </si>
  <si>
    <t xml:space="preserve">      国家电影事业发展专项资金专项债务对应项目专项收入</t>
  </si>
  <si>
    <t xml:space="preserve">      用于城乡医疗救助的彩票公益金支出</t>
  </si>
  <si>
    <t xml:space="preserve">      国有土地使用权出让金专项债务对应项目专项收入</t>
  </si>
  <si>
    <t>用于其他社会公益事业的彩票公益金支出</t>
  </si>
  <si>
    <t xml:space="preserve">      国有土地收益基金专项债务对应项目专项收入</t>
  </si>
  <si>
    <t>十、债务付息支出</t>
  </si>
  <si>
    <t xml:space="preserve">      农业土地开发资金专项债务对应项目专项收入</t>
  </si>
  <si>
    <t>十一、债务发行费用支出</t>
  </si>
  <si>
    <t xml:space="preserve">      大中型水库库区基金专项债务对应项目专项收入</t>
  </si>
  <si>
    <t xml:space="preserve">      城市基础设施配套费专项债务对应项目专项收入</t>
  </si>
  <si>
    <t xml:space="preserve">      小型水库移民扶助基金专项债务对应项目专项收入</t>
  </si>
  <si>
    <t xml:space="preserve">  政府性基金转移支付</t>
  </si>
  <si>
    <t xml:space="preserve">      国家重大水利工程建设基金专项债务对应项目专项收入</t>
  </si>
  <si>
    <t xml:space="preserve">    政府性基金补助支出</t>
  </si>
  <si>
    <t xml:space="preserve">      车辆通行费专项债务对应项目专项收入</t>
  </si>
  <si>
    <t xml:space="preserve">    政府性基金上解支出</t>
  </si>
  <si>
    <t xml:space="preserve">      污水处理费专项债务对应项目专项收入</t>
  </si>
  <si>
    <t xml:space="preserve"> 调出资金</t>
  </si>
  <si>
    <t xml:space="preserve">      其他政府性基金专项债务对应项目专项收入</t>
  </si>
  <si>
    <t xml:space="preserve"> 年终结余</t>
  </si>
  <si>
    <t>地方政府专项债务还本支出</t>
  </si>
  <si>
    <t>专项收入</t>
  </si>
  <si>
    <t>专项支出</t>
  </si>
  <si>
    <t>上年结转结余</t>
  </si>
  <si>
    <t>上年结转支出</t>
  </si>
  <si>
    <t>政府性基金预算收入合计</t>
  </si>
  <si>
    <t>政府性基金预算支出合计</t>
  </si>
  <si>
    <t>附件6</t>
  </si>
  <si>
    <t>2022年1-6月国有资本经营预算收支情况表</t>
  </si>
  <si>
    <t>项      目</t>
  </si>
  <si>
    <t>一、利润收入</t>
  </si>
  <si>
    <t>一、社会保障和就业支出</t>
  </si>
  <si>
    <t xml:space="preserve">    电力企业利润收入</t>
  </si>
  <si>
    <t>二、国有资本经营预算支出</t>
  </si>
  <si>
    <t xml:space="preserve">    投资服务企业利润收入</t>
  </si>
  <si>
    <t xml:space="preserve">    （一）解决历史遗留问题及改革成本支出</t>
  </si>
  <si>
    <t xml:space="preserve">    贸易企业利润收入</t>
  </si>
  <si>
    <t xml:space="preserve">    （二）国有企业资本金注入</t>
  </si>
  <si>
    <t xml:space="preserve">    其他国有资本经营预算企业利润收入</t>
  </si>
  <si>
    <t xml:space="preserve">          其中：国有经济结构调整支出</t>
  </si>
  <si>
    <t>二、股利、股息收入</t>
  </si>
  <si>
    <t xml:space="preserve">                公益性设施投资支出</t>
  </si>
  <si>
    <t xml:space="preserve">    国有控股公司股利、股息收入</t>
  </si>
  <si>
    <t xml:space="preserve">                前瞻性战略性产业发展支出</t>
  </si>
  <si>
    <t xml:space="preserve">    国有参股公司股利、股息收入</t>
  </si>
  <si>
    <t xml:space="preserve">                生态环境保护支出</t>
  </si>
  <si>
    <t xml:space="preserve">    金融企业股利、股息收入（国资预算）</t>
  </si>
  <si>
    <t xml:space="preserve">                支持科技进步支出</t>
  </si>
  <si>
    <t xml:space="preserve">    其他国有资本经营预算企业股利、股息收入</t>
  </si>
  <si>
    <t xml:space="preserve">                保障国家经济安全支持</t>
  </si>
  <si>
    <t>三、产权转让收入</t>
  </si>
  <si>
    <t xml:space="preserve">                对外投资合作支出</t>
  </si>
  <si>
    <t xml:space="preserve">    国有股权、股份转让收入</t>
  </si>
  <si>
    <t xml:space="preserve">                其他国有企业资本金注入</t>
  </si>
  <si>
    <t xml:space="preserve">    国有独资企业产权转让收入</t>
  </si>
  <si>
    <t xml:space="preserve">    （三）国有企业政策性补贴</t>
  </si>
  <si>
    <t xml:space="preserve">    金融企业产权转让收入</t>
  </si>
  <si>
    <t xml:space="preserve">          其中：国有企业政策性补贴</t>
  </si>
  <si>
    <t xml:space="preserve">    其他国有资本经营预算企业产权转让收入</t>
  </si>
  <si>
    <t xml:space="preserve">    （四）金融国有资本经营预算支出</t>
  </si>
  <si>
    <t>四、清算收入</t>
  </si>
  <si>
    <t xml:space="preserve">    （五）其他国有资本经营预算支出</t>
  </si>
  <si>
    <t xml:space="preserve">    国有股权、股份清算收入</t>
  </si>
  <si>
    <t xml:space="preserve">          其中：其他国有资本经营预算支出</t>
  </si>
  <si>
    <t xml:space="preserve">   国有独资企业清算收入</t>
  </si>
  <si>
    <t>三、转移性支出</t>
  </si>
  <si>
    <t xml:space="preserve">    其他国有资本经营预算企业清算收入</t>
  </si>
  <si>
    <t xml:space="preserve">    （一）国有资本经营预算转移支付</t>
  </si>
  <si>
    <t>五、其他收入</t>
  </si>
  <si>
    <t xml:space="preserve">          其中：国有资本经营预算转移支付支出</t>
  </si>
  <si>
    <t xml:space="preserve">    其他国有资本经营预算收入</t>
  </si>
  <si>
    <t xml:space="preserve">    （二）调出资金</t>
  </si>
  <si>
    <t xml:space="preserve">          其中：国有资本经营预算调出资金</t>
  </si>
  <si>
    <t>国 有 资 本 经 营 预 算 收 入</t>
  </si>
  <si>
    <t xml:space="preserve"> 国 有 资 本 经 营 预 算 支 出</t>
  </si>
  <si>
    <t>上 年 结 转 收 入</t>
  </si>
  <si>
    <t>结 转 下 年 支 出</t>
  </si>
  <si>
    <t>附件7</t>
  </si>
  <si>
    <t>2022年城乡居民基本养老保险基金收支情况表</t>
  </si>
  <si>
    <t>单位：元</t>
  </si>
  <si>
    <t>项        目</t>
  </si>
  <si>
    <t>2021年执行数</t>
  </si>
  <si>
    <t>2022年预算数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</si>
  <si>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</si>
  <si>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</si>
  <si>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</si>
  <si>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</si>
  <si>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二、财政补贴收入</t>
  </si>
  <si>
    <t>三、丧葬补助金支出</t>
  </si>
  <si>
    <t xml:space="preserve">    其中：财政对基础养老金的补贴</t>
  </si>
  <si>
    <t>四、转移支出</t>
  </si>
  <si>
    <t xml:space="preserve">          财政对个人缴费的补贴</t>
  </si>
  <si>
    <t>五、其他支出</t>
  </si>
  <si>
    <t>三、集体补助收入</t>
  </si>
  <si>
    <t>×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</si>
  <si>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</si>
  <si>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</si>
  <si>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</si>
  <si>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</si>
  <si>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</si>
  <si>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</si>
  <si>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</si>
  <si>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</si>
  <si>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</si>
  <si>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</si>
  <si>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</si>
  <si>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</si>
  <si>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</si>
  <si>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</si>
  <si>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</si>
  <si>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总        计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</si>
</sst>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;;"/>
    <numFmt numFmtId="181" formatCode="#,##0.00_ "/>
    <numFmt numFmtId="182" formatCode="0.00_);[Red]\(0.00\)"/>
    <numFmt numFmtId="183" formatCode="#,##0_ "/>
    <numFmt numFmtId="184" formatCode="#0.00%"/>
    <numFmt numFmtId="185" formatCode="0.0_);[Red]\(0.0\)"/>
    <numFmt numFmtId="186" formatCode="0_ "/>
    <numFmt numFmtId="187" formatCode="0.0_ "/>
    <numFmt numFmtId="188" formatCode="#,##0.00_);[Red]\(#,##0.00\)"/>
  </numFmts>
  <fonts count="6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2"/>
      <color indexed="8"/>
      <name val="Dialog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3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4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18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9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>
      <alignment vertical="center"/>
      <protection/>
    </xf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</cellStyleXfs>
  <cellXfs count="172">
    <xf numFmtId="0" fontId="0" fillId="0" borderId="0" xfId="0" applyAlignment="1">
      <alignment/>
    </xf>
    <xf numFmtId="0" fontId="36" fillId="0" borderId="0" xfId="68" applyFont="1" applyFill="1" applyAlignment="1">
      <alignment/>
      <protection/>
    </xf>
    <xf numFmtId="0" fontId="0" fillId="0" borderId="0" xfId="68" applyFont="1" applyFill="1" applyAlignment="1">
      <alignment/>
      <protection/>
    </xf>
    <xf numFmtId="0" fontId="3" fillId="0" borderId="0" xfId="68" applyFont="1" applyFill="1" applyAlignment="1">
      <alignment/>
      <protection/>
    </xf>
    <xf numFmtId="49" fontId="4" fillId="0" borderId="0" xfId="68" applyNumberFormat="1" applyFont="1" applyFill="1" applyAlignment="1">
      <alignment horizontal="center" vertical="center"/>
      <protection/>
    </xf>
    <xf numFmtId="0" fontId="4" fillId="0" borderId="0" xfId="68" applyFont="1" applyFill="1" applyAlignment="1">
      <alignment horizontal="center" vertical="center"/>
      <protection/>
    </xf>
    <xf numFmtId="49" fontId="5" fillId="0" borderId="9" xfId="68" applyNumberFormat="1" applyFont="1" applyFill="1" applyBorder="1" applyAlignment="1">
      <alignment vertical="center"/>
      <protection/>
    </xf>
    <xf numFmtId="49" fontId="5" fillId="0" borderId="9" xfId="68" applyNumberFormat="1" applyFont="1" applyFill="1" applyBorder="1" applyAlignment="1">
      <alignment horizontal="right" vertical="center"/>
      <protection/>
    </xf>
    <xf numFmtId="49" fontId="6" fillId="0" borderId="10" xfId="68" applyNumberFormat="1" applyFont="1" applyFill="1" applyBorder="1" applyAlignment="1">
      <alignment horizontal="center" vertical="center"/>
      <protection/>
    </xf>
    <xf numFmtId="49" fontId="5" fillId="0" borderId="11" xfId="68" applyNumberFormat="1" applyFont="1" applyFill="1" applyBorder="1" applyAlignment="1">
      <alignment vertical="center"/>
      <protection/>
    </xf>
    <xf numFmtId="180" fontId="5" fillId="0" borderId="11" xfId="68" applyNumberFormat="1" applyFont="1" applyFill="1" applyBorder="1" applyAlignment="1">
      <alignment horizontal="right" vertical="center"/>
      <protection/>
    </xf>
    <xf numFmtId="180" fontId="5" fillId="0" borderId="12" xfId="68" applyNumberFormat="1" applyFont="1" applyFill="1" applyBorder="1" applyAlignment="1">
      <alignment horizontal="right" vertical="center"/>
      <protection/>
    </xf>
    <xf numFmtId="49" fontId="5" fillId="0" borderId="13" xfId="68" applyNumberFormat="1" applyFont="1" applyFill="1" applyBorder="1" applyAlignment="1">
      <alignment vertical="center"/>
      <protection/>
    </xf>
    <xf numFmtId="180" fontId="5" fillId="0" borderId="14" xfId="68" applyNumberFormat="1" applyFont="1" applyFill="1" applyBorder="1" applyAlignment="1">
      <alignment horizontal="right" vertical="center"/>
      <protection/>
    </xf>
    <xf numFmtId="0" fontId="36" fillId="0" borderId="10" xfId="68" applyFont="1" applyFill="1" applyBorder="1" applyAlignment="1">
      <alignment/>
      <protection/>
    </xf>
    <xf numFmtId="49" fontId="5" fillId="0" borderId="15" xfId="68" applyNumberFormat="1" applyFont="1" applyFill="1" applyBorder="1" applyAlignment="1">
      <alignment vertical="center"/>
      <protection/>
    </xf>
    <xf numFmtId="180" fontId="5" fillId="0" borderId="13" xfId="68" applyNumberFormat="1" applyFont="1" applyFill="1" applyBorder="1" applyAlignment="1">
      <alignment horizontal="right" vertical="center"/>
      <protection/>
    </xf>
    <xf numFmtId="49" fontId="5" fillId="0" borderId="16" xfId="68" applyNumberFormat="1" applyFont="1" applyFill="1" applyBorder="1" applyAlignment="1">
      <alignment vertical="center"/>
      <protection/>
    </xf>
    <xf numFmtId="180" fontId="5" fillId="0" borderId="16" xfId="68" applyNumberFormat="1" applyFont="1" applyFill="1" applyBorder="1" applyAlignment="1">
      <alignment horizontal="right" vertical="center"/>
      <protection/>
    </xf>
    <xf numFmtId="180" fontId="5" fillId="0" borderId="17" xfId="68" applyNumberFormat="1" applyFont="1" applyFill="1" applyBorder="1" applyAlignment="1">
      <alignment horizontal="right" vertical="center"/>
      <protection/>
    </xf>
    <xf numFmtId="49" fontId="5" fillId="0" borderId="17" xfId="68" applyNumberFormat="1" applyFont="1" applyFill="1" applyBorder="1" applyAlignment="1">
      <alignment vertical="center"/>
      <protection/>
    </xf>
    <xf numFmtId="49" fontId="5" fillId="0" borderId="18" xfId="68" applyNumberFormat="1" applyFont="1" applyFill="1" applyBorder="1" applyAlignment="1">
      <alignment vertical="center"/>
      <protection/>
    </xf>
    <xf numFmtId="180" fontId="5" fillId="0" borderId="18" xfId="68" applyNumberFormat="1" applyFont="1" applyFill="1" applyBorder="1" applyAlignment="1">
      <alignment horizontal="right" vertical="center"/>
      <protection/>
    </xf>
    <xf numFmtId="180" fontId="5" fillId="0" borderId="19" xfId="68" applyNumberFormat="1" applyFont="1" applyFill="1" applyBorder="1" applyAlignment="1">
      <alignment horizontal="right" vertical="center"/>
      <protection/>
    </xf>
    <xf numFmtId="49" fontId="5" fillId="0" borderId="10" xfId="68" applyNumberFormat="1" applyFont="1" applyFill="1" applyBorder="1" applyAlignment="1">
      <alignment horizontal="center" vertical="center"/>
      <protection/>
    </xf>
    <xf numFmtId="49" fontId="5" fillId="0" borderId="20" xfId="68" applyNumberFormat="1" applyFont="1" applyFill="1" applyBorder="1" applyAlignment="1">
      <alignment horizontal="center" vertical="center"/>
      <protection/>
    </xf>
    <xf numFmtId="49" fontId="5" fillId="0" borderId="21" xfId="68" applyNumberFormat="1" applyFont="1" applyFill="1" applyBorder="1" applyAlignment="1">
      <alignment vertical="center"/>
      <protection/>
    </xf>
    <xf numFmtId="49" fontId="5" fillId="0" borderId="22" xfId="68" applyNumberFormat="1" applyFont="1" applyFill="1" applyBorder="1" applyAlignment="1">
      <alignment horizontal="center" vertical="center"/>
      <protection/>
    </xf>
    <xf numFmtId="180" fontId="5" fillId="0" borderId="10" xfId="68" applyNumberFormat="1" applyFont="1" applyFill="1" applyBorder="1" applyAlignment="1">
      <alignment horizontal="right" vertical="center"/>
      <protection/>
    </xf>
    <xf numFmtId="0" fontId="3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181" fontId="36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9" fillId="0" borderId="0" xfId="58" applyFont="1" applyAlignment="1">
      <alignment horizontal="center" vertical="center"/>
      <protection/>
    </xf>
    <xf numFmtId="181" fontId="9" fillId="0" borderId="0" xfId="58" applyNumberFormat="1" applyFont="1" applyAlignment="1">
      <alignment horizontal="center" vertical="center"/>
      <protection/>
    </xf>
    <xf numFmtId="0" fontId="58" fillId="0" borderId="0" xfId="58" applyFont="1" applyBorder="1" applyAlignment="1">
      <alignment horizontal="center" vertical="center"/>
      <protection/>
    </xf>
    <xf numFmtId="0" fontId="58" fillId="0" borderId="0" xfId="58" applyFont="1" applyBorder="1" applyAlignment="1">
      <alignment vertical="center"/>
      <protection/>
    </xf>
    <xf numFmtId="0" fontId="58" fillId="0" borderId="0" xfId="58" applyFont="1" applyAlignment="1">
      <alignment horizontal="right"/>
      <protection/>
    </xf>
    <xf numFmtId="181" fontId="58" fillId="0" borderId="0" xfId="58" applyNumberFormat="1" applyFont="1" applyBorder="1" applyAlignment="1">
      <alignment horizontal="center" vertical="center"/>
      <protection/>
    </xf>
    <xf numFmtId="0" fontId="59" fillId="0" borderId="23" xfId="58" applyFont="1" applyBorder="1" applyAlignment="1">
      <alignment horizontal="center" vertical="center"/>
      <protection/>
    </xf>
    <xf numFmtId="0" fontId="59" fillId="0" borderId="10" xfId="58" applyFont="1" applyBorder="1" applyAlignment="1">
      <alignment horizontal="center" vertical="center"/>
      <protection/>
    </xf>
    <xf numFmtId="181" fontId="59" fillId="0" borderId="10" xfId="58" applyNumberFormat="1" applyFont="1" applyBorder="1" applyAlignment="1">
      <alignment horizontal="center" vertical="center"/>
      <protection/>
    </xf>
    <xf numFmtId="0" fontId="59" fillId="0" borderId="24" xfId="25" applyFont="1" applyBorder="1" applyAlignment="1">
      <alignment vertical="center"/>
      <protection/>
    </xf>
    <xf numFmtId="182" fontId="59" fillId="0" borderId="10" xfId="25" applyNumberFormat="1" applyFont="1" applyBorder="1" applyAlignment="1">
      <alignment vertical="center"/>
      <protection/>
    </xf>
    <xf numFmtId="0" fontId="59" fillId="0" borderId="10" xfId="25" applyFont="1" applyBorder="1" applyAlignment="1">
      <alignment vertical="center"/>
      <protection/>
    </xf>
    <xf numFmtId="181" fontId="59" fillId="0" borderId="10" xfId="25" applyNumberFormat="1" applyFont="1" applyBorder="1" applyAlignment="1">
      <alignment vertical="center"/>
      <protection/>
    </xf>
    <xf numFmtId="0" fontId="60" fillId="0" borderId="24" xfId="25" applyFont="1" applyBorder="1" applyAlignment="1">
      <alignment vertical="center"/>
      <protection/>
    </xf>
    <xf numFmtId="182" fontId="60" fillId="0" borderId="10" xfId="25" applyNumberFormat="1" applyFont="1" applyBorder="1" applyAlignment="1">
      <alignment vertical="center"/>
      <protection/>
    </xf>
    <xf numFmtId="0" fontId="60" fillId="0" borderId="10" xfId="25" applyFont="1" applyBorder="1" applyAlignment="1">
      <alignment vertical="center"/>
      <protection/>
    </xf>
    <xf numFmtId="181" fontId="60" fillId="0" borderId="10" xfId="25" applyNumberFormat="1" applyFont="1" applyBorder="1" applyAlignment="1">
      <alignment vertical="center"/>
      <protection/>
    </xf>
    <xf numFmtId="4" fontId="60" fillId="0" borderId="10" xfId="25" applyNumberFormat="1" applyFont="1" applyBorder="1" applyAlignment="1">
      <alignment vertical="center"/>
      <protection/>
    </xf>
    <xf numFmtId="0" fontId="36" fillId="0" borderId="10" xfId="0" applyFont="1" applyFill="1" applyBorder="1" applyAlignment="1">
      <alignment vertical="center"/>
    </xf>
    <xf numFmtId="0" fontId="59" fillId="0" borderId="10" xfId="25" applyFont="1" applyFill="1" applyBorder="1" applyAlignment="1">
      <alignment vertical="center"/>
      <protection/>
    </xf>
    <xf numFmtId="182" fontId="59" fillId="0" borderId="10" xfId="25" applyNumberFormat="1" applyFont="1" applyFill="1" applyBorder="1" applyAlignment="1">
      <alignment vertical="center"/>
      <protection/>
    </xf>
    <xf numFmtId="183" fontId="58" fillId="0" borderId="0" xfId="67" applyNumberFormat="1" applyFont="1" applyFill="1" applyBorder="1" applyAlignment="1">
      <alignment/>
      <protection/>
    </xf>
    <xf numFmtId="183" fontId="58" fillId="0" borderId="0" xfId="67" applyNumberFormat="1" applyFont="1" applyFill="1" applyBorder="1" applyAlignment="1">
      <alignment vertical="center"/>
      <protection/>
    </xf>
    <xf numFmtId="183" fontId="58" fillId="0" borderId="0" xfId="67" applyNumberFormat="1" applyFont="1" applyFill="1" applyBorder="1" applyAlignment="1">
      <alignment wrapText="1"/>
      <protection/>
    </xf>
    <xf numFmtId="181" fontId="58" fillId="0" borderId="0" xfId="67" applyNumberFormat="1" applyFont="1" applyFill="1" applyBorder="1" applyAlignment="1">
      <alignment/>
      <protection/>
    </xf>
    <xf numFmtId="181" fontId="58" fillId="0" borderId="0" xfId="67" applyNumberFormat="1" applyFont="1" applyFill="1" applyBorder="1" applyAlignment="1">
      <alignment horizontal="center"/>
      <protection/>
    </xf>
    <xf numFmtId="183" fontId="61" fillId="0" borderId="0" xfId="67" applyNumberFormat="1" applyFont="1" applyFill="1" applyBorder="1" applyAlignment="1">
      <alignment wrapText="1"/>
      <protection/>
    </xf>
    <xf numFmtId="0" fontId="62" fillId="0" borderId="0" xfId="67" applyFont="1" applyFill="1" applyBorder="1" applyAlignment="1">
      <alignment horizontal="center" vertical="center"/>
      <protection/>
    </xf>
    <xf numFmtId="181" fontId="62" fillId="0" borderId="0" xfId="67" applyNumberFormat="1" applyFont="1" applyFill="1" applyBorder="1" applyAlignment="1">
      <alignment horizontal="center" vertical="center"/>
      <protection/>
    </xf>
    <xf numFmtId="0" fontId="58" fillId="0" borderId="0" xfId="67" applyFont="1" applyFill="1" applyBorder="1" applyAlignment="1">
      <alignment wrapText="1"/>
      <protection/>
    </xf>
    <xf numFmtId="181" fontId="58" fillId="0" borderId="0" xfId="67" applyNumberFormat="1" applyFont="1" applyFill="1" applyBorder="1" applyAlignment="1">
      <alignment vertical="center"/>
      <protection/>
    </xf>
    <xf numFmtId="181" fontId="58" fillId="33" borderId="0" xfId="69" applyNumberFormat="1" applyFont="1" applyFill="1" applyAlignment="1">
      <alignment horizontal="center"/>
      <protection/>
    </xf>
    <xf numFmtId="183" fontId="63" fillId="0" borderId="10" xfId="67" applyNumberFormat="1" applyFont="1" applyFill="1" applyBorder="1" applyAlignment="1">
      <alignment horizontal="center" vertical="center" wrapText="1"/>
      <protection/>
    </xf>
    <xf numFmtId="181" fontId="63" fillId="0" borderId="10" xfId="70" applyNumberFormat="1" applyFont="1" applyFill="1" applyBorder="1" applyAlignment="1">
      <alignment horizontal="center" vertical="center"/>
      <protection/>
    </xf>
    <xf numFmtId="183" fontId="63" fillId="0" borderId="10" xfId="67" applyNumberFormat="1" applyFont="1" applyFill="1" applyBorder="1" applyAlignment="1">
      <alignment horizontal="center" vertical="center"/>
      <protection/>
    </xf>
    <xf numFmtId="0" fontId="58" fillId="0" borderId="0" xfId="65" applyFont="1" applyFill="1">
      <alignment/>
      <protection/>
    </xf>
    <xf numFmtId="183" fontId="63" fillId="0" borderId="10" xfId="65" applyNumberFormat="1" applyFont="1" applyFill="1" applyBorder="1" applyAlignment="1">
      <alignment horizontal="left" vertical="center" wrapText="1"/>
      <protection/>
    </xf>
    <xf numFmtId="0" fontId="64" fillId="33" borderId="25" xfId="0" applyNumberFormat="1" applyFont="1" applyFill="1" applyBorder="1" applyAlignment="1" applyProtection="1">
      <alignment vertical="center"/>
      <protection/>
    </xf>
    <xf numFmtId="181" fontId="58" fillId="0" borderId="10" xfId="67" applyNumberFormat="1" applyFont="1" applyFill="1" applyBorder="1" applyAlignment="1">
      <alignment vertical="center"/>
      <protection/>
    </xf>
    <xf numFmtId="0" fontId="58" fillId="0" borderId="10" xfId="65" applyFont="1" applyFill="1" applyBorder="1" applyAlignment="1">
      <alignment horizontal="left" vertical="center" wrapText="1"/>
      <protection/>
    </xf>
    <xf numFmtId="0" fontId="64" fillId="33" borderId="26" xfId="0" applyNumberFormat="1" applyFont="1" applyFill="1" applyBorder="1" applyAlignment="1" applyProtection="1">
      <alignment vertical="center" wrapText="1"/>
      <protection/>
    </xf>
    <xf numFmtId="181" fontId="63" fillId="0" borderId="10" xfId="67" applyNumberFormat="1" applyFont="1" applyFill="1" applyBorder="1" applyAlignment="1">
      <alignment horizontal="center" vertical="center"/>
      <protection/>
    </xf>
    <xf numFmtId="181" fontId="58" fillId="0" borderId="10" xfId="70" applyNumberFormat="1" applyFont="1" applyFill="1" applyBorder="1" applyAlignment="1">
      <alignment horizontal="center" vertical="center"/>
      <protection/>
    </xf>
    <xf numFmtId="0" fontId="64" fillId="33" borderId="26" xfId="0" applyNumberFormat="1" applyFont="1" applyFill="1" applyBorder="1" applyAlignment="1" applyProtection="1">
      <alignment horizontal="left" vertical="center" wrapText="1"/>
      <protection/>
    </xf>
    <xf numFmtId="181" fontId="64" fillId="0" borderId="10" xfId="67" applyNumberFormat="1" applyFont="1" applyFill="1" applyBorder="1" applyAlignment="1" applyProtection="1">
      <alignment vertical="center" wrapText="1"/>
      <protection/>
    </xf>
    <xf numFmtId="0" fontId="58" fillId="34" borderId="27" xfId="0" applyNumberFormat="1" applyFont="1" applyFill="1" applyBorder="1" applyAlignment="1" applyProtection="1">
      <alignment horizontal="left" vertical="center" wrapText="1"/>
      <protection/>
    </xf>
    <xf numFmtId="183" fontId="58" fillId="0" borderId="0" xfId="67" applyNumberFormat="1" applyFont="1" applyFill="1" applyBorder="1" applyAlignment="1">
      <alignment vertical="center" wrapText="1"/>
      <protection/>
    </xf>
    <xf numFmtId="0" fontId="65" fillId="33" borderId="26" xfId="0" applyNumberFormat="1" applyFont="1" applyFill="1" applyBorder="1" applyAlignment="1" applyProtection="1">
      <alignment horizontal="center" vertical="center" wrapText="1"/>
      <protection/>
    </xf>
    <xf numFmtId="181" fontId="65" fillId="0" borderId="10" xfId="67" applyNumberFormat="1" applyFont="1" applyFill="1" applyBorder="1" applyAlignment="1" applyProtection="1">
      <alignment horizontal="center" vertical="center" wrapText="1"/>
      <protection/>
    </xf>
    <xf numFmtId="0" fontId="65" fillId="33" borderId="26" xfId="0" applyNumberFormat="1" applyFont="1" applyFill="1" applyBorder="1" applyAlignment="1" applyProtection="1">
      <alignment vertical="center" wrapText="1"/>
      <protection/>
    </xf>
    <xf numFmtId="0" fontId="64" fillId="33" borderId="28" xfId="0" applyNumberFormat="1" applyFont="1" applyFill="1" applyBorder="1" applyAlignment="1" applyProtection="1">
      <alignment vertical="center" wrapText="1"/>
      <protection/>
    </xf>
    <xf numFmtId="0" fontId="64" fillId="33" borderId="10" xfId="0" applyNumberFormat="1" applyFont="1" applyFill="1" applyBorder="1" applyAlignment="1" applyProtection="1">
      <alignment vertical="center"/>
      <protection/>
    </xf>
    <xf numFmtId="0" fontId="65" fillId="0" borderId="10" xfId="67" applyFont="1" applyFill="1" applyBorder="1" applyAlignment="1">
      <alignment horizontal="center" vertical="center" wrapText="1"/>
      <protection/>
    </xf>
    <xf numFmtId="181" fontId="65" fillId="0" borderId="10" xfId="67" applyNumberFormat="1" applyFont="1" applyFill="1" applyBorder="1" applyAlignment="1" applyProtection="1">
      <alignment horizontal="right" vertical="center" wrapText="1"/>
      <protection/>
    </xf>
    <xf numFmtId="0" fontId="65" fillId="0" borderId="10" xfId="67" applyFont="1" applyFill="1" applyBorder="1" applyAlignment="1">
      <alignment horizontal="center" vertical="center"/>
      <protection/>
    </xf>
    <xf numFmtId="181" fontId="63" fillId="0" borderId="10" xfId="67" applyNumberFormat="1" applyFont="1" applyFill="1" applyBorder="1" applyAlignment="1">
      <alignment vertical="center"/>
      <protection/>
    </xf>
    <xf numFmtId="181" fontId="58" fillId="0" borderId="10" xfId="67" applyNumberFormat="1" applyFont="1" applyFill="1" applyBorder="1" applyAlignment="1">
      <alignment horizontal="center" vertical="center"/>
      <protection/>
    </xf>
    <xf numFmtId="181" fontId="64" fillId="0" borderId="10" xfId="6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 shrinkToFit="1"/>
    </xf>
    <xf numFmtId="49" fontId="6" fillId="0" borderId="17" xfId="0" applyNumberFormat="1" applyFont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184" fontId="6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4" fillId="0" borderId="0" xfId="0" applyNumberFormat="1" applyFont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49" fontId="15" fillId="0" borderId="10" xfId="0" applyNumberFormat="1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0" fillId="35" borderId="0" xfId="67" applyFont="1" applyFill="1" applyBorder="1" applyAlignment="1">
      <alignment/>
      <protection/>
    </xf>
    <xf numFmtId="0" fontId="0" fillId="35" borderId="0" xfId="67" applyFont="1" applyFill="1" applyBorder="1" applyAlignment="1">
      <alignment vertical="center"/>
      <protection/>
    </xf>
    <xf numFmtId="0" fontId="11" fillId="35" borderId="0" xfId="67" applyFont="1" applyFill="1" applyBorder="1" applyAlignment="1">
      <alignment vertical="center"/>
      <protection/>
    </xf>
    <xf numFmtId="0" fontId="0" fillId="35" borderId="0" xfId="67" applyFont="1" applyFill="1" applyAlignment="1">
      <alignment/>
      <protection/>
    </xf>
    <xf numFmtId="185" fontId="0" fillId="35" borderId="0" xfId="67" applyNumberFormat="1" applyFont="1" applyFill="1" applyBorder="1" applyAlignment="1">
      <alignment/>
      <protection/>
    </xf>
    <xf numFmtId="0" fontId="9" fillId="35" borderId="0" xfId="67" applyFont="1" applyFill="1" applyAlignment="1">
      <alignment horizontal="center" vertical="center"/>
      <protection/>
    </xf>
    <xf numFmtId="0" fontId="9" fillId="35" borderId="0" xfId="67" applyFont="1" applyFill="1" applyBorder="1" applyAlignment="1">
      <alignment horizontal="center" vertical="center"/>
      <protection/>
    </xf>
    <xf numFmtId="0" fontId="12" fillId="35" borderId="0" xfId="67" applyFont="1" applyFill="1" applyBorder="1" applyAlignment="1">
      <alignment horizontal="right"/>
      <protection/>
    </xf>
    <xf numFmtId="0" fontId="11" fillId="35" borderId="10" xfId="67" applyFont="1" applyFill="1" applyBorder="1" applyAlignment="1">
      <alignment horizontal="center" vertical="center"/>
      <protection/>
    </xf>
    <xf numFmtId="0" fontId="11" fillId="35" borderId="24" xfId="67" applyFont="1" applyFill="1" applyBorder="1" applyAlignment="1">
      <alignment horizontal="center" vertical="center" wrapText="1"/>
      <protection/>
    </xf>
    <xf numFmtId="185" fontId="11" fillId="35" borderId="10" xfId="67" applyNumberFormat="1" applyFont="1" applyFill="1" applyBorder="1" applyAlignment="1">
      <alignment horizontal="center" vertical="center" wrapText="1"/>
      <protection/>
    </xf>
    <xf numFmtId="0" fontId="0" fillId="35" borderId="10" xfId="67" applyFont="1" applyFill="1" applyBorder="1" applyAlignment="1" applyProtection="1">
      <alignment vertical="center"/>
      <protection locked="0"/>
    </xf>
    <xf numFmtId="186" fontId="0" fillId="35" borderId="10" xfId="67" applyNumberFormat="1" applyFont="1" applyFill="1" applyBorder="1" applyAlignment="1">
      <alignment horizontal="right" vertical="center" wrapText="1"/>
      <protection/>
    </xf>
    <xf numFmtId="186" fontId="0" fillId="35" borderId="10" xfId="67" applyNumberFormat="1" applyFont="1" applyFill="1" applyBorder="1" applyAlignment="1">
      <alignment vertical="center"/>
      <protection/>
    </xf>
    <xf numFmtId="187" fontId="0" fillId="35" borderId="10" xfId="67" applyNumberFormat="1" applyFont="1" applyFill="1" applyBorder="1" applyAlignment="1">
      <alignment horizontal="right" vertical="center" wrapText="1"/>
      <protection/>
    </xf>
    <xf numFmtId="186" fontId="0" fillId="35" borderId="10" xfId="67" applyNumberFormat="1" applyFont="1" applyFill="1" applyBorder="1" applyAlignment="1" applyProtection="1">
      <alignment vertical="center"/>
      <protection locked="0"/>
    </xf>
    <xf numFmtId="0" fontId="0" fillId="35" borderId="10" xfId="53" applyNumberFormat="1" applyFont="1" applyFill="1" applyBorder="1" applyAlignment="1" applyProtection="1">
      <alignment vertical="center"/>
      <protection/>
    </xf>
    <xf numFmtId="186" fontId="0" fillId="0" borderId="10" xfId="67" applyNumberFormat="1" applyFont="1" applyFill="1" applyBorder="1" applyAlignment="1">
      <alignment horizontal="right" vertical="center" wrapText="1"/>
      <protection/>
    </xf>
    <xf numFmtId="0" fontId="5" fillId="35" borderId="10" xfId="53" applyNumberFormat="1" applyFont="1" applyFill="1" applyBorder="1" applyAlignment="1" applyProtection="1">
      <alignment vertical="center"/>
      <protection/>
    </xf>
    <xf numFmtId="0" fontId="0" fillId="35" borderId="0" xfId="67" applyFont="1" applyFill="1" applyAlignment="1">
      <alignment vertical="center"/>
      <protection/>
    </xf>
    <xf numFmtId="187" fontId="11" fillId="35" borderId="10" xfId="67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17" xfId="0" applyNumberFormat="1" applyFont="1" applyBorder="1" applyAlignment="1">
      <alignment horizontal="left" vertical="center"/>
    </xf>
    <xf numFmtId="188" fontId="17" fillId="0" borderId="17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 vertical="center"/>
    </xf>
    <xf numFmtId="188" fontId="2" fillId="0" borderId="17" xfId="0" applyNumberFormat="1" applyFont="1" applyFill="1" applyBorder="1" applyAlignment="1">
      <alignment horizontal="right" vertical="center"/>
    </xf>
    <xf numFmtId="188" fontId="1" fillId="0" borderId="24" xfId="0" applyNumberFormat="1" applyFont="1" applyFill="1" applyBorder="1" applyAlignment="1" applyProtection="1">
      <alignment/>
      <protection/>
    </xf>
    <xf numFmtId="188" fontId="1" fillId="0" borderId="0" xfId="0" applyNumberFormat="1" applyFont="1" applyFill="1" applyAlignment="1">
      <alignment/>
    </xf>
    <xf numFmtId="188" fontId="17" fillId="0" borderId="17" xfId="0" applyNumberFormat="1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188" fontId="2" fillId="0" borderId="17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 vertical="center" wrapText="1" shrinkToFit="1"/>
    </xf>
    <xf numFmtId="188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188" fontId="17" fillId="36" borderId="17" xfId="0" applyNumberFormat="1" applyFont="1" applyFill="1" applyBorder="1" applyAlignment="1">
      <alignment horizontal="right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2014年全省及省级财政收支执行及2015年预算草案表（20150123，自用稿）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录入表" xfId="53"/>
    <cellStyle name="40% - 强调文字颜色 2" xfId="54"/>
    <cellStyle name="强调文字颜色 3" xfId="55"/>
    <cellStyle name="强调文字颜色 4" xfId="56"/>
    <cellStyle name="20% - 强调文字颜色 4" xfId="57"/>
    <cellStyle name="常规_国有资本经营预算表样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0 4 3" xfId="67"/>
    <cellStyle name="Normal" xfId="68"/>
    <cellStyle name="常规 26 2 2" xfId="69"/>
    <cellStyle name="常规 2 4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CCCCCC"/>
      <rgbColor rgb="00CCFFCC"/>
      <rgbColor rgb="00FF00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workbookViewId="0" topLeftCell="A1">
      <pane ySplit="5" topLeftCell="A6" activePane="bottomLeft" state="frozen"/>
      <selection pane="bottomLeft" activeCell="H114" sqref="H114"/>
    </sheetView>
  </sheetViews>
  <sheetFormatPr defaultColWidth="9.00390625" defaultRowHeight="14.25"/>
  <cols>
    <col min="1" max="1" width="42.625" style="0" customWidth="1"/>
    <col min="2" max="5" width="19.25390625" style="0" customWidth="1"/>
  </cols>
  <sheetData>
    <row r="1" ht="18.75">
      <c r="A1" s="92" t="s">
        <v>0</v>
      </c>
    </row>
    <row r="2" spans="1:5" ht="29.25" customHeight="1">
      <c r="A2" s="93" t="s">
        <v>1</v>
      </c>
      <c r="B2" s="93"/>
      <c r="C2" s="93"/>
      <c r="D2" s="93"/>
      <c r="E2" s="93"/>
    </row>
    <row r="3" spans="1:5" ht="21" customHeight="1">
      <c r="A3" s="94" t="s">
        <v>2</v>
      </c>
      <c r="B3" s="94"/>
      <c r="C3" s="94"/>
      <c r="D3" s="94"/>
      <c r="E3" s="94"/>
    </row>
    <row r="4" spans="1:5" ht="31.5" customHeight="1">
      <c r="A4" s="96" t="s">
        <v>3</v>
      </c>
      <c r="B4" s="96"/>
      <c r="C4" s="96"/>
      <c r="D4" s="96"/>
      <c r="E4" s="96"/>
    </row>
    <row r="5" spans="1:5" ht="24" customHeight="1">
      <c r="A5" s="96" t="s">
        <v>4</v>
      </c>
      <c r="B5" s="97" t="s">
        <v>5</v>
      </c>
      <c r="C5" s="96" t="s">
        <v>6</v>
      </c>
      <c r="D5" s="96" t="s">
        <v>7</v>
      </c>
      <c r="E5" s="96" t="s">
        <v>8</v>
      </c>
    </row>
    <row r="6" spans="1:5" s="157" customFormat="1" ht="16.5" customHeight="1">
      <c r="A6" s="159" t="s">
        <v>9</v>
      </c>
      <c r="B6" s="160">
        <f>SUM(B7:B22)</f>
        <v>2453</v>
      </c>
      <c r="C6" s="160">
        <f>SUM(C7:C22)</f>
        <v>3788</v>
      </c>
      <c r="D6" s="160">
        <f>SUM(D7:D22)</f>
        <v>4050</v>
      </c>
      <c r="E6" s="160">
        <f>SUM(E7:E22)</f>
        <v>1001</v>
      </c>
    </row>
    <row r="7" spans="1:5" s="157" customFormat="1" ht="16.5" customHeight="1">
      <c r="A7" s="161" t="s">
        <v>10</v>
      </c>
      <c r="B7" s="162">
        <v>1549</v>
      </c>
      <c r="C7" s="163">
        <v>2422</v>
      </c>
      <c r="D7" s="162">
        <v>2401</v>
      </c>
      <c r="E7" s="162">
        <v>214</v>
      </c>
    </row>
    <row r="8" spans="1:5" s="157" customFormat="1" ht="16.5" customHeight="1">
      <c r="A8" s="161" t="s">
        <v>11</v>
      </c>
      <c r="B8" s="162">
        <v>105</v>
      </c>
      <c r="C8" s="163">
        <v>556</v>
      </c>
      <c r="D8" s="162">
        <v>200</v>
      </c>
      <c r="E8" s="162">
        <v>119</v>
      </c>
    </row>
    <row r="9" spans="1:5" s="157" customFormat="1" ht="16.5" customHeight="1">
      <c r="A9" s="161" t="s">
        <v>12</v>
      </c>
      <c r="B9" s="162"/>
      <c r="C9" s="163"/>
      <c r="D9" s="162"/>
      <c r="E9" s="162"/>
    </row>
    <row r="10" spans="1:5" s="157" customFormat="1" ht="16.5" customHeight="1">
      <c r="A10" s="161" t="s">
        <v>13</v>
      </c>
      <c r="B10" s="162">
        <v>118</v>
      </c>
      <c r="C10" s="163">
        <v>213</v>
      </c>
      <c r="D10" s="162">
        <v>127</v>
      </c>
      <c r="E10" s="162">
        <v>56</v>
      </c>
    </row>
    <row r="11" spans="1:5" s="157" customFormat="1" ht="16.5" customHeight="1">
      <c r="A11" s="161" t="s">
        <v>14</v>
      </c>
      <c r="B11" s="162">
        <v>45</v>
      </c>
      <c r="C11" s="163">
        <v>25</v>
      </c>
      <c r="D11" s="162">
        <v>65</v>
      </c>
      <c r="E11" s="162">
        <v>6</v>
      </c>
    </row>
    <row r="12" spans="1:5" s="157" customFormat="1" ht="16.5" customHeight="1">
      <c r="A12" s="161" t="s">
        <v>15</v>
      </c>
      <c r="B12" s="162">
        <v>139</v>
      </c>
      <c r="C12" s="163">
        <v>183</v>
      </c>
      <c r="D12" s="162">
        <v>150</v>
      </c>
      <c r="E12" s="162">
        <v>70</v>
      </c>
    </row>
    <row r="13" spans="1:5" s="157" customFormat="1" ht="16.5" customHeight="1">
      <c r="A13" s="161" t="s">
        <v>16</v>
      </c>
      <c r="B13" s="162">
        <v>93</v>
      </c>
      <c r="C13" s="163">
        <v>55</v>
      </c>
      <c r="D13" s="162">
        <v>100</v>
      </c>
      <c r="E13" s="162">
        <v>56</v>
      </c>
    </row>
    <row r="14" spans="1:5" s="157" customFormat="1" ht="16.5" customHeight="1">
      <c r="A14" s="161" t="s">
        <v>17</v>
      </c>
      <c r="B14" s="162">
        <v>38</v>
      </c>
      <c r="C14" s="163">
        <v>22</v>
      </c>
      <c r="D14" s="162">
        <v>22</v>
      </c>
      <c r="E14" s="162">
        <v>16</v>
      </c>
    </row>
    <row r="15" spans="1:5" s="157" customFormat="1" ht="16.5" customHeight="1">
      <c r="A15" s="161" t="s">
        <v>18</v>
      </c>
      <c r="B15" s="162">
        <v>26</v>
      </c>
      <c r="C15" s="163">
        <v>16</v>
      </c>
      <c r="D15" s="162">
        <v>17</v>
      </c>
      <c r="E15" s="162">
        <v>11</v>
      </c>
    </row>
    <row r="16" spans="1:5" s="157" customFormat="1" ht="16.5" customHeight="1">
      <c r="A16" s="161" t="s">
        <v>19</v>
      </c>
      <c r="B16" s="162">
        <v>29</v>
      </c>
      <c r="C16" s="163">
        <v>14</v>
      </c>
      <c r="D16" s="162">
        <v>200</v>
      </c>
      <c r="E16" s="162">
        <v>116</v>
      </c>
    </row>
    <row r="17" spans="1:5" s="157" customFormat="1" ht="16.5" customHeight="1">
      <c r="A17" s="161" t="s">
        <v>20</v>
      </c>
      <c r="B17" s="162">
        <v>138</v>
      </c>
      <c r="C17" s="163">
        <v>196</v>
      </c>
      <c r="D17" s="162">
        <v>146</v>
      </c>
      <c r="E17" s="162">
        <v>72</v>
      </c>
    </row>
    <row r="18" spans="1:5" s="157" customFormat="1" ht="16.5" customHeight="1">
      <c r="A18" s="161" t="s">
        <v>21</v>
      </c>
      <c r="B18" s="162">
        <v>2</v>
      </c>
      <c r="C18" s="163">
        <v>12</v>
      </c>
      <c r="D18" s="162">
        <v>2</v>
      </c>
      <c r="E18" s="162"/>
    </row>
    <row r="19" spans="1:5" s="157" customFormat="1" ht="16.5" customHeight="1">
      <c r="A19" s="161" t="s">
        <v>22</v>
      </c>
      <c r="B19" s="162">
        <v>165</v>
      </c>
      <c r="C19" s="163">
        <v>70</v>
      </c>
      <c r="D19" s="162">
        <v>600</v>
      </c>
      <c r="E19" s="162">
        <v>260</v>
      </c>
    </row>
    <row r="20" spans="1:5" s="157" customFormat="1" ht="16.5" customHeight="1">
      <c r="A20" s="161" t="s">
        <v>23</v>
      </c>
      <c r="B20" s="162"/>
      <c r="C20" s="164"/>
      <c r="D20" s="162"/>
      <c r="E20" s="162"/>
    </row>
    <row r="21" spans="1:5" s="157" customFormat="1" ht="16.5" customHeight="1">
      <c r="A21" s="161" t="s">
        <v>24</v>
      </c>
      <c r="B21" s="162">
        <v>6</v>
      </c>
      <c r="C21" s="163">
        <v>4</v>
      </c>
      <c r="D21" s="162">
        <v>20</v>
      </c>
      <c r="E21" s="162">
        <v>5</v>
      </c>
    </row>
    <row r="22" spans="1:5" s="157" customFormat="1" ht="16.5" customHeight="1">
      <c r="A22" s="161" t="s">
        <v>25</v>
      </c>
      <c r="B22" s="162"/>
      <c r="C22" s="165"/>
      <c r="D22" s="162"/>
      <c r="E22" s="162"/>
    </row>
    <row r="23" spans="1:5" s="157" customFormat="1" ht="16.5" customHeight="1">
      <c r="A23" s="159" t="s">
        <v>26</v>
      </c>
      <c r="B23" s="160">
        <f>SUM(B24:B31)</f>
        <v>2766</v>
      </c>
      <c r="C23" s="160">
        <f>SUM(C24:C31)</f>
        <v>1772</v>
      </c>
      <c r="D23" s="160">
        <f>SUM(D24:D31)</f>
        <v>2450</v>
      </c>
      <c r="E23" s="160">
        <f>SUM(E24:E31)</f>
        <v>3939</v>
      </c>
    </row>
    <row r="24" spans="1:5" s="157" customFormat="1" ht="16.5" customHeight="1">
      <c r="A24" s="161" t="s">
        <v>27</v>
      </c>
      <c r="B24" s="162">
        <v>826</v>
      </c>
      <c r="C24" s="163">
        <v>327</v>
      </c>
      <c r="D24" s="162">
        <v>376</v>
      </c>
      <c r="E24" s="162">
        <v>958</v>
      </c>
    </row>
    <row r="25" spans="1:5" s="157" customFormat="1" ht="16.5" customHeight="1">
      <c r="A25" s="161" t="s">
        <v>28</v>
      </c>
      <c r="B25" s="162">
        <v>333</v>
      </c>
      <c r="C25" s="163">
        <v>109</v>
      </c>
      <c r="D25" s="162">
        <v>125</v>
      </c>
      <c r="E25" s="162">
        <v>58</v>
      </c>
    </row>
    <row r="26" spans="1:5" s="157" customFormat="1" ht="16.5" customHeight="1">
      <c r="A26" s="161" t="s">
        <v>29</v>
      </c>
      <c r="B26" s="162">
        <v>316</v>
      </c>
      <c r="C26" s="163">
        <v>545</v>
      </c>
      <c r="D26" s="162">
        <v>627</v>
      </c>
      <c r="E26" s="162">
        <v>1591</v>
      </c>
    </row>
    <row r="27" spans="1:5" s="157" customFormat="1" ht="16.5" customHeight="1">
      <c r="A27" s="161" t="s">
        <v>30</v>
      </c>
      <c r="B27" s="162"/>
      <c r="C27" s="163"/>
      <c r="D27" s="162"/>
      <c r="E27" s="162"/>
    </row>
    <row r="28" spans="1:5" s="157" customFormat="1" ht="16.5" customHeight="1">
      <c r="A28" s="161" t="s">
        <v>31</v>
      </c>
      <c r="B28" s="162">
        <v>1213</v>
      </c>
      <c r="C28" s="163">
        <v>763</v>
      </c>
      <c r="D28" s="162">
        <v>822</v>
      </c>
      <c r="E28" s="162">
        <v>1025</v>
      </c>
    </row>
    <row r="29" spans="1:5" s="157" customFormat="1" ht="16.5" customHeight="1">
      <c r="A29" s="161" t="s">
        <v>32</v>
      </c>
      <c r="B29" s="162"/>
      <c r="C29" s="163"/>
      <c r="D29" s="162"/>
      <c r="E29" s="162"/>
    </row>
    <row r="30" spans="1:5" s="157" customFormat="1" ht="16.5" customHeight="1">
      <c r="A30" s="161" t="s">
        <v>33</v>
      </c>
      <c r="B30" s="162">
        <v>78</v>
      </c>
      <c r="C30" s="163">
        <v>28</v>
      </c>
      <c r="D30" s="162">
        <v>500</v>
      </c>
      <c r="E30" s="162">
        <v>307</v>
      </c>
    </row>
    <row r="31" spans="1:5" s="157" customFormat="1" ht="16.5" customHeight="1">
      <c r="A31" s="161" t="s">
        <v>34</v>
      </c>
      <c r="B31" s="162"/>
      <c r="C31" s="165"/>
      <c r="D31" s="162"/>
      <c r="E31" s="162"/>
    </row>
    <row r="32" spans="1:5" s="158" customFormat="1" ht="16.5" customHeight="1">
      <c r="A32" s="166" t="s">
        <v>35</v>
      </c>
      <c r="B32" s="160">
        <f>B23+B6</f>
        <v>5219</v>
      </c>
      <c r="C32" s="160">
        <f>C23+C6</f>
        <v>5560</v>
      </c>
      <c r="D32" s="160">
        <f>D23+D6</f>
        <v>6500</v>
      </c>
      <c r="E32" s="160">
        <f>E23+E6</f>
        <v>4940</v>
      </c>
    </row>
    <row r="33" spans="1:5" s="157" customFormat="1" ht="16.5" customHeight="1">
      <c r="A33" s="159" t="s">
        <v>36</v>
      </c>
      <c r="B33" s="160">
        <v>190347</v>
      </c>
      <c r="C33" s="160">
        <f>C34+C106+C107</f>
        <v>59743</v>
      </c>
      <c r="D33" s="160">
        <f>D34+D106+D107</f>
        <v>112916.274</v>
      </c>
      <c r="E33" s="160">
        <f>E34+E106+E107</f>
        <v>112343.274</v>
      </c>
    </row>
    <row r="34" spans="1:5" s="157" customFormat="1" ht="16.5" customHeight="1">
      <c r="A34" s="161" t="s">
        <v>37</v>
      </c>
      <c r="B34" s="167">
        <v>168028</v>
      </c>
      <c r="C34" s="167">
        <f>C35+C42</f>
        <v>59143</v>
      </c>
      <c r="D34" s="167">
        <f>D35+D42</f>
        <v>107169.274</v>
      </c>
      <c r="E34" s="167">
        <f>E35+E42</f>
        <v>107169.274</v>
      </c>
    </row>
    <row r="35" spans="1:5" s="157" customFormat="1" ht="16.5" customHeight="1">
      <c r="A35" s="161" t="s">
        <v>38</v>
      </c>
      <c r="B35" s="167">
        <v>940</v>
      </c>
      <c r="C35" s="167">
        <f>SUM(C36:C41)</f>
        <v>940</v>
      </c>
      <c r="D35" s="167">
        <f>SUM(D36:D41)</f>
        <v>940</v>
      </c>
      <c r="E35" s="167">
        <f>SUM(E36:E41)</f>
        <v>940</v>
      </c>
    </row>
    <row r="36" spans="1:5" s="157" customFormat="1" ht="16.5" customHeight="1">
      <c r="A36" s="168" t="s">
        <v>39</v>
      </c>
      <c r="B36" s="169">
        <v>-1</v>
      </c>
      <c r="C36" s="169">
        <v>-1</v>
      </c>
      <c r="D36" s="169">
        <v>-1</v>
      </c>
      <c r="E36" s="169">
        <v>-1</v>
      </c>
    </row>
    <row r="37" spans="1:5" s="157" customFormat="1" ht="16.5" customHeight="1">
      <c r="A37" s="168" t="s">
        <v>40</v>
      </c>
      <c r="B37" s="169">
        <v>162</v>
      </c>
      <c r="C37" s="169">
        <v>162</v>
      </c>
      <c r="D37" s="169">
        <v>162</v>
      </c>
      <c r="E37" s="169">
        <v>162</v>
      </c>
    </row>
    <row r="38" spans="1:5" s="157" customFormat="1" ht="16.5" customHeight="1">
      <c r="A38" s="168" t="s">
        <v>41</v>
      </c>
      <c r="B38" s="169">
        <v>133</v>
      </c>
      <c r="C38" s="169">
        <v>133</v>
      </c>
      <c r="D38" s="169">
        <v>133</v>
      </c>
      <c r="E38" s="169">
        <v>133</v>
      </c>
    </row>
    <row r="39" spans="1:5" s="157" customFormat="1" ht="16.5" customHeight="1">
      <c r="A39" s="168" t="s">
        <v>42</v>
      </c>
      <c r="B39" s="169">
        <v>8</v>
      </c>
      <c r="C39" s="169">
        <v>8</v>
      </c>
      <c r="D39" s="169">
        <v>8</v>
      </c>
      <c r="E39" s="169">
        <v>8</v>
      </c>
    </row>
    <row r="40" spans="1:5" s="157" customFormat="1" ht="16.5" customHeight="1">
      <c r="A40" s="168" t="s">
        <v>43</v>
      </c>
      <c r="B40" s="169">
        <v>638</v>
      </c>
      <c r="C40" s="169">
        <v>638</v>
      </c>
      <c r="D40" s="169">
        <v>638</v>
      </c>
      <c r="E40" s="169">
        <v>638</v>
      </c>
    </row>
    <row r="41" spans="1:5" s="157" customFormat="1" ht="16.5" customHeight="1">
      <c r="A41" s="168" t="s">
        <v>44</v>
      </c>
      <c r="B41" s="169"/>
      <c r="C41" s="169"/>
      <c r="D41" s="169"/>
      <c r="E41" s="169"/>
    </row>
    <row r="42" spans="1:5" s="157" customFormat="1" ht="16.5" customHeight="1">
      <c r="A42" s="168" t="s">
        <v>45</v>
      </c>
      <c r="B42" s="167">
        <v>115027</v>
      </c>
      <c r="C42" s="167">
        <f>SUM(C43:C81)</f>
        <v>58203</v>
      </c>
      <c r="D42" s="167">
        <f>SUM(D43:D80)</f>
        <v>106229.274</v>
      </c>
      <c r="E42" s="167">
        <f>SUM(E43:E80)</f>
        <v>106229.274</v>
      </c>
    </row>
    <row r="43" spans="1:5" s="157" customFormat="1" ht="16.5" customHeight="1">
      <c r="A43" s="168" t="s">
        <v>46</v>
      </c>
      <c r="B43" s="169">
        <v>87</v>
      </c>
      <c r="C43" s="167">
        <v>91</v>
      </c>
      <c r="D43" s="169">
        <v>91</v>
      </c>
      <c r="E43" s="169">
        <v>91</v>
      </c>
    </row>
    <row r="44" spans="1:5" s="157" customFormat="1" ht="16.5" customHeight="1">
      <c r="A44" s="168" t="s">
        <v>47</v>
      </c>
      <c r="B44" s="169">
        <v>34599</v>
      </c>
      <c r="C44" s="167">
        <v>33671</v>
      </c>
      <c r="D44" s="169">
        <v>35047</v>
      </c>
      <c r="E44" s="169">
        <v>35047</v>
      </c>
    </row>
    <row r="45" spans="1:5" s="157" customFormat="1" ht="16.5" customHeight="1">
      <c r="A45" s="168" t="s">
        <v>48</v>
      </c>
      <c r="B45" s="169">
        <v>8149</v>
      </c>
      <c r="C45" s="167">
        <v>7362</v>
      </c>
      <c r="D45" s="169">
        <v>7362</v>
      </c>
      <c r="E45" s="169">
        <v>7362</v>
      </c>
    </row>
    <row r="46" spans="1:5" s="157" customFormat="1" ht="16.5" customHeight="1">
      <c r="A46" s="168" t="s">
        <v>49</v>
      </c>
      <c r="B46" s="169">
        <v>5490</v>
      </c>
      <c r="C46" s="167">
        <v>4113</v>
      </c>
      <c r="D46" s="169">
        <v>4113</v>
      </c>
      <c r="E46" s="169">
        <v>4113</v>
      </c>
    </row>
    <row r="47" spans="1:5" s="157" customFormat="1" ht="16.5" customHeight="1">
      <c r="A47" s="168" t="s">
        <v>50</v>
      </c>
      <c r="B47" s="169">
        <v>0</v>
      </c>
      <c r="C47" s="162"/>
      <c r="D47" s="169"/>
      <c r="E47" s="169"/>
    </row>
    <row r="48" spans="1:5" s="157" customFormat="1" ht="16.5" customHeight="1">
      <c r="A48" s="168" t="s">
        <v>51</v>
      </c>
      <c r="B48" s="169">
        <v>0</v>
      </c>
      <c r="C48" s="162"/>
      <c r="D48" s="169"/>
      <c r="E48" s="169"/>
    </row>
    <row r="49" spans="1:5" s="157" customFormat="1" ht="16.5" customHeight="1">
      <c r="A49" s="168" t="s">
        <v>52</v>
      </c>
      <c r="B49" s="169">
        <v>300</v>
      </c>
      <c r="C49" s="162"/>
      <c r="D49" s="169"/>
      <c r="E49" s="169"/>
    </row>
    <row r="50" spans="1:5" s="157" customFormat="1" ht="16.5" customHeight="1">
      <c r="A50" s="168" t="s">
        <v>53</v>
      </c>
      <c r="B50" s="169">
        <v>6848</v>
      </c>
      <c r="C50" s="162"/>
      <c r="D50" s="169">
        <v>5764</v>
      </c>
      <c r="E50" s="169">
        <v>5764</v>
      </c>
    </row>
    <row r="51" spans="1:5" s="157" customFormat="1" ht="16.5" customHeight="1">
      <c r="A51" s="168" t="s">
        <v>54</v>
      </c>
      <c r="B51" s="169">
        <v>10550</v>
      </c>
      <c r="C51" s="167">
        <v>9011</v>
      </c>
      <c r="D51" s="169">
        <v>9011</v>
      </c>
      <c r="E51" s="169">
        <v>9011</v>
      </c>
    </row>
    <row r="52" spans="1:5" s="157" customFormat="1" ht="16.5" customHeight="1">
      <c r="A52" s="168" t="s">
        <v>55</v>
      </c>
      <c r="B52" s="169">
        <v>1346</v>
      </c>
      <c r="C52" s="162"/>
      <c r="D52" s="169">
        <v>1211</v>
      </c>
      <c r="E52" s="169">
        <v>1211</v>
      </c>
    </row>
    <row r="53" spans="1:5" s="157" customFormat="1" ht="16.5" customHeight="1">
      <c r="A53" s="168" t="s">
        <v>56</v>
      </c>
      <c r="B53" s="169">
        <v>3955</v>
      </c>
      <c r="C53" s="167">
        <v>3955</v>
      </c>
      <c r="D53" s="169">
        <v>3955</v>
      </c>
      <c r="E53" s="169">
        <v>3955</v>
      </c>
    </row>
    <row r="54" spans="1:5" s="157" customFormat="1" ht="16.5" customHeight="1">
      <c r="A54" s="168" t="s">
        <v>57</v>
      </c>
      <c r="B54" s="169">
        <v>0</v>
      </c>
      <c r="C54" s="169"/>
      <c r="D54" s="169"/>
      <c r="E54" s="169"/>
    </row>
    <row r="55" spans="1:5" s="157" customFormat="1" ht="16.5" customHeight="1">
      <c r="A55" s="168" t="s">
        <v>58</v>
      </c>
      <c r="B55" s="169">
        <v>16960</v>
      </c>
      <c r="C55" s="169"/>
      <c r="D55" s="169">
        <v>15672.66</v>
      </c>
      <c r="E55" s="169">
        <v>15672.66</v>
      </c>
    </row>
    <row r="56" spans="1:5" s="157" customFormat="1" ht="16.5" customHeight="1">
      <c r="A56" s="168" t="s">
        <v>59</v>
      </c>
      <c r="B56" s="169">
        <v>48</v>
      </c>
      <c r="C56" s="169"/>
      <c r="D56" s="169">
        <v>42.02</v>
      </c>
      <c r="E56" s="169">
        <v>42.02</v>
      </c>
    </row>
    <row r="57" spans="1:5" s="157" customFormat="1" ht="16.5" customHeight="1">
      <c r="A57" s="168" t="s">
        <v>60</v>
      </c>
      <c r="B57" s="169">
        <v>0</v>
      </c>
      <c r="C57" s="169"/>
      <c r="D57" s="169"/>
      <c r="E57" s="169"/>
    </row>
    <row r="58" spans="1:5" s="157" customFormat="1" ht="16.5" customHeight="1">
      <c r="A58" s="168" t="s">
        <v>61</v>
      </c>
      <c r="B58" s="169">
        <v>0</v>
      </c>
      <c r="C58" s="169"/>
      <c r="D58" s="169"/>
      <c r="E58" s="169"/>
    </row>
    <row r="59" spans="1:5" s="157" customFormat="1" ht="16.5" customHeight="1">
      <c r="A59" s="168" t="s">
        <v>62</v>
      </c>
      <c r="B59" s="169">
        <v>1777</v>
      </c>
      <c r="C59" s="169"/>
      <c r="D59" s="169"/>
      <c r="E59" s="169"/>
    </row>
    <row r="60" spans="1:5" s="157" customFormat="1" ht="16.5" customHeight="1">
      <c r="A60" s="168" t="s">
        <v>63</v>
      </c>
      <c r="B60" s="169">
        <v>5162</v>
      </c>
      <c r="C60" s="169"/>
      <c r="D60" s="169">
        <v>5728</v>
      </c>
      <c r="E60" s="169">
        <v>5728</v>
      </c>
    </row>
    <row r="61" spans="1:5" s="157" customFormat="1" ht="16.5" customHeight="1">
      <c r="A61" s="168" t="s">
        <v>64</v>
      </c>
      <c r="B61" s="169">
        <v>19</v>
      </c>
      <c r="C61" s="169"/>
      <c r="D61" s="169">
        <v>20</v>
      </c>
      <c r="E61" s="169">
        <v>20</v>
      </c>
    </row>
    <row r="62" spans="1:5" s="157" customFormat="1" ht="16.5" customHeight="1">
      <c r="A62" s="168" t="s">
        <v>65</v>
      </c>
      <c r="B62" s="169">
        <v>533</v>
      </c>
      <c r="C62" s="169"/>
      <c r="D62" s="169">
        <v>104</v>
      </c>
      <c r="E62" s="169">
        <v>104</v>
      </c>
    </row>
    <row r="63" spans="1:5" s="157" customFormat="1" ht="16.5" customHeight="1">
      <c r="A63" s="168" t="s">
        <v>66</v>
      </c>
      <c r="B63" s="169">
        <v>3147</v>
      </c>
      <c r="C63" s="169"/>
      <c r="D63" s="169">
        <v>2563.68</v>
      </c>
      <c r="E63" s="169">
        <v>2563.68</v>
      </c>
    </row>
    <row r="64" spans="1:5" s="157" customFormat="1" ht="16.5" customHeight="1">
      <c r="A64" s="168" t="s">
        <v>67</v>
      </c>
      <c r="B64" s="169">
        <v>1665</v>
      </c>
      <c r="C64" s="169"/>
      <c r="D64" s="169">
        <v>1433.104</v>
      </c>
      <c r="E64" s="169">
        <v>1433.104</v>
      </c>
    </row>
    <row r="65" spans="1:5" s="157" customFormat="1" ht="16.5" customHeight="1">
      <c r="A65" s="168" t="s">
        <v>68</v>
      </c>
      <c r="B65" s="169">
        <v>724</v>
      </c>
      <c r="C65" s="169"/>
      <c r="D65" s="169">
        <v>1239.11</v>
      </c>
      <c r="E65" s="169">
        <v>1239.11</v>
      </c>
    </row>
    <row r="66" spans="1:5" s="157" customFormat="1" ht="16.5" customHeight="1">
      <c r="A66" s="168" t="s">
        <v>69</v>
      </c>
      <c r="B66" s="169">
        <v>0</v>
      </c>
      <c r="C66" s="169"/>
      <c r="D66" s="169"/>
      <c r="E66" s="169"/>
    </row>
    <row r="67" spans="1:5" s="157" customFormat="1" ht="16.5" customHeight="1">
      <c r="A67" s="168" t="s">
        <v>70</v>
      </c>
      <c r="B67" s="169">
        <v>11717</v>
      </c>
      <c r="C67" s="169"/>
      <c r="D67" s="169">
        <v>7683.29</v>
      </c>
      <c r="E67" s="169">
        <v>7683.29</v>
      </c>
    </row>
    <row r="68" spans="1:5" s="157" customFormat="1" ht="16.5" customHeight="1">
      <c r="A68" s="168" t="s">
        <v>71</v>
      </c>
      <c r="B68" s="169">
        <v>162</v>
      </c>
      <c r="C68" s="169"/>
      <c r="D68" s="169"/>
      <c r="E68" s="169"/>
    </row>
    <row r="69" spans="1:5" s="157" customFormat="1" ht="16.5" customHeight="1">
      <c r="A69" s="168" t="s">
        <v>72</v>
      </c>
      <c r="B69" s="169">
        <v>0</v>
      </c>
      <c r="C69" s="169"/>
      <c r="D69" s="169"/>
      <c r="E69" s="169"/>
    </row>
    <row r="70" spans="1:5" s="157" customFormat="1" ht="16.5" customHeight="1">
      <c r="A70" s="168" t="s">
        <v>73</v>
      </c>
      <c r="B70" s="169">
        <v>0</v>
      </c>
      <c r="C70" s="169"/>
      <c r="D70" s="169"/>
      <c r="E70" s="169"/>
    </row>
    <row r="71" spans="1:5" s="157" customFormat="1" ht="16.5" customHeight="1">
      <c r="A71" s="168" t="s">
        <v>74</v>
      </c>
      <c r="B71" s="169">
        <v>0</v>
      </c>
      <c r="C71" s="169"/>
      <c r="D71" s="169"/>
      <c r="E71" s="169"/>
    </row>
    <row r="72" spans="1:5" s="157" customFormat="1" ht="16.5" customHeight="1">
      <c r="A72" s="168" t="s">
        <v>75</v>
      </c>
      <c r="B72" s="169">
        <v>0</v>
      </c>
      <c r="C72" s="169"/>
      <c r="D72" s="169">
        <v>156.41</v>
      </c>
      <c r="E72" s="169">
        <v>156.41</v>
      </c>
    </row>
    <row r="73" spans="1:5" s="157" customFormat="1" ht="16.5" customHeight="1">
      <c r="A73" s="168" t="s">
        <v>76</v>
      </c>
      <c r="B73" s="169">
        <v>0</v>
      </c>
      <c r="C73" s="169"/>
      <c r="D73" s="169"/>
      <c r="E73" s="169"/>
    </row>
    <row r="74" spans="1:5" s="157" customFormat="1" ht="16.5" customHeight="1">
      <c r="A74" s="168" t="s">
        <v>77</v>
      </c>
      <c r="B74" s="169">
        <v>0</v>
      </c>
      <c r="C74" s="169"/>
      <c r="D74" s="169"/>
      <c r="E74" s="169"/>
    </row>
    <row r="75" spans="1:5" s="157" customFormat="1" ht="16.5" customHeight="1">
      <c r="A75" s="168" t="s">
        <v>78</v>
      </c>
      <c r="B75" s="169">
        <v>227</v>
      </c>
      <c r="C75" s="169"/>
      <c r="D75" s="169"/>
      <c r="E75" s="169"/>
    </row>
    <row r="76" spans="1:5" s="157" customFormat="1" ht="16.5" customHeight="1">
      <c r="A76" s="168" t="s">
        <v>79</v>
      </c>
      <c r="B76" s="169">
        <v>0</v>
      </c>
      <c r="C76" s="169"/>
      <c r="D76" s="169"/>
      <c r="E76" s="169"/>
    </row>
    <row r="77" spans="1:5" s="157" customFormat="1" ht="16.5" customHeight="1">
      <c r="A77" s="168" t="s">
        <v>80</v>
      </c>
      <c r="B77" s="169"/>
      <c r="C77" s="169"/>
      <c r="D77" s="169">
        <v>231</v>
      </c>
      <c r="E77" s="169">
        <v>231</v>
      </c>
    </row>
    <row r="78" spans="1:5" s="157" customFormat="1" ht="16.5" customHeight="1">
      <c r="A78" s="168" t="s">
        <v>81</v>
      </c>
      <c r="B78" s="169"/>
      <c r="C78" s="169"/>
      <c r="D78" s="169">
        <v>128</v>
      </c>
      <c r="E78" s="169">
        <v>128</v>
      </c>
    </row>
    <row r="79" spans="1:5" s="157" customFormat="1" ht="16.5" customHeight="1">
      <c r="A79" s="168" t="s">
        <v>82</v>
      </c>
      <c r="B79" s="169"/>
      <c r="C79" s="169"/>
      <c r="D79" s="169">
        <v>3628</v>
      </c>
      <c r="E79" s="169">
        <v>3628</v>
      </c>
    </row>
    <row r="80" spans="1:5" s="157" customFormat="1" ht="16.5" customHeight="1">
      <c r="A80" s="168" t="s">
        <v>83</v>
      </c>
      <c r="B80" s="169">
        <v>1562</v>
      </c>
      <c r="C80" s="169"/>
      <c r="D80" s="169">
        <v>1046</v>
      </c>
      <c r="E80" s="169">
        <v>1046</v>
      </c>
    </row>
    <row r="81" spans="1:5" s="157" customFormat="1" ht="16.5" customHeight="1">
      <c r="A81" s="161" t="s">
        <v>84</v>
      </c>
      <c r="B81" s="167">
        <v>52061</v>
      </c>
      <c r="C81" s="167">
        <f>SUM(C82:C102)</f>
        <v>0</v>
      </c>
      <c r="D81" s="167">
        <f>SUM(D82:D102)</f>
        <v>10033.810000000001</v>
      </c>
      <c r="E81" s="167">
        <f>SUM(E82:E102)</f>
        <v>10033.810000000001</v>
      </c>
    </row>
    <row r="82" spans="1:5" s="157" customFormat="1" ht="16.5" customHeight="1">
      <c r="A82" s="161" t="s">
        <v>85</v>
      </c>
      <c r="B82" s="169">
        <v>183</v>
      </c>
      <c r="C82" s="169"/>
      <c r="D82" s="169">
        <v>7.05</v>
      </c>
      <c r="E82" s="169">
        <v>7.05</v>
      </c>
    </row>
    <row r="83" spans="1:5" s="157" customFormat="1" ht="16.5" customHeight="1">
      <c r="A83" s="161" t="s">
        <v>86</v>
      </c>
      <c r="B83" s="169">
        <v>0</v>
      </c>
      <c r="C83" s="169"/>
      <c r="D83" s="169"/>
      <c r="E83" s="169"/>
    </row>
    <row r="84" spans="1:5" s="157" customFormat="1" ht="16.5" customHeight="1">
      <c r="A84" s="161" t="s">
        <v>87</v>
      </c>
      <c r="B84" s="169">
        <v>0</v>
      </c>
      <c r="C84" s="169"/>
      <c r="D84" s="169"/>
      <c r="E84" s="169"/>
    </row>
    <row r="85" spans="1:5" s="157" customFormat="1" ht="16.5" customHeight="1">
      <c r="A85" s="161" t="s">
        <v>88</v>
      </c>
      <c r="B85" s="169">
        <v>0</v>
      </c>
      <c r="C85" s="169"/>
      <c r="D85" s="169"/>
      <c r="E85" s="169"/>
    </row>
    <row r="86" spans="1:5" s="157" customFormat="1" ht="16.5" customHeight="1">
      <c r="A86" s="161" t="s">
        <v>89</v>
      </c>
      <c r="B86" s="169">
        <v>1421</v>
      </c>
      <c r="C86" s="169"/>
      <c r="D86" s="169"/>
      <c r="E86" s="169"/>
    </row>
    <row r="87" spans="1:5" s="157" customFormat="1" ht="16.5" customHeight="1">
      <c r="A87" s="161" t="s">
        <v>90</v>
      </c>
      <c r="B87" s="169">
        <v>83</v>
      </c>
      <c r="C87" s="169"/>
      <c r="D87" s="169"/>
      <c r="E87" s="169"/>
    </row>
    <row r="88" spans="1:5" s="157" customFormat="1" ht="16.5" customHeight="1">
      <c r="A88" s="161" t="s">
        <v>91</v>
      </c>
      <c r="B88" s="169">
        <v>18</v>
      </c>
      <c r="C88" s="169"/>
      <c r="D88" s="169">
        <v>2003.6</v>
      </c>
      <c r="E88" s="169">
        <v>2003.6</v>
      </c>
    </row>
    <row r="89" spans="1:5" s="157" customFormat="1" ht="16.5" customHeight="1">
      <c r="A89" s="161" t="s">
        <v>92</v>
      </c>
      <c r="B89" s="169">
        <v>1</v>
      </c>
      <c r="C89" s="169"/>
      <c r="D89" s="169"/>
      <c r="E89" s="169"/>
    </row>
    <row r="90" spans="1:5" s="157" customFormat="1" ht="16.5" customHeight="1">
      <c r="A90" s="161" t="s">
        <v>93</v>
      </c>
      <c r="B90" s="169">
        <v>1414</v>
      </c>
      <c r="C90" s="169"/>
      <c r="D90" s="169">
        <v>291.52</v>
      </c>
      <c r="E90" s="169">
        <v>291.52</v>
      </c>
    </row>
    <row r="91" spans="1:5" s="157" customFormat="1" ht="16.5" customHeight="1">
      <c r="A91" s="161" t="s">
        <v>94</v>
      </c>
      <c r="B91" s="169">
        <v>1020</v>
      </c>
      <c r="C91" s="169"/>
      <c r="D91" s="169"/>
      <c r="E91" s="169"/>
    </row>
    <row r="92" spans="1:5" s="157" customFormat="1" ht="16.5" customHeight="1">
      <c r="A92" s="161" t="s">
        <v>95</v>
      </c>
      <c r="B92" s="169">
        <v>2344</v>
      </c>
      <c r="C92" s="169"/>
      <c r="D92" s="169"/>
      <c r="E92" s="169"/>
    </row>
    <row r="93" spans="1:5" s="157" customFormat="1" ht="16.5" customHeight="1">
      <c r="A93" s="161" t="s">
        <v>96</v>
      </c>
      <c r="B93" s="169">
        <v>39976</v>
      </c>
      <c r="C93" s="169"/>
      <c r="D93" s="169">
        <v>1087.64</v>
      </c>
      <c r="E93" s="169">
        <v>1087.64</v>
      </c>
    </row>
    <row r="94" spans="1:5" s="157" customFormat="1" ht="16.5" customHeight="1">
      <c r="A94" s="161" t="s">
        <v>97</v>
      </c>
      <c r="B94" s="169">
        <v>55</v>
      </c>
      <c r="C94" s="169"/>
      <c r="D94" s="169"/>
      <c r="E94" s="169"/>
    </row>
    <row r="95" spans="1:5" s="157" customFormat="1" ht="16.5" customHeight="1">
      <c r="A95" s="161" t="s">
        <v>98</v>
      </c>
      <c r="B95" s="169">
        <v>239</v>
      </c>
      <c r="C95" s="169"/>
      <c r="D95" s="169"/>
      <c r="E95" s="169"/>
    </row>
    <row r="96" spans="1:5" s="157" customFormat="1" ht="16.5" customHeight="1">
      <c r="A96" s="161" t="s">
        <v>99</v>
      </c>
      <c r="B96" s="169">
        <v>30</v>
      </c>
      <c r="C96" s="169"/>
      <c r="D96" s="169"/>
      <c r="E96" s="169"/>
    </row>
    <row r="97" spans="1:5" s="157" customFormat="1" ht="16.5" customHeight="1">
      <c r="A97" s="161" t="s">
        <v>100</v>
      </c>
      <c r="B97" s="169">
        <v>50</v>
      </c>
      <c r="C97" s="169"/>
      <c r="D97" s="169"/>
      <c r="E97" s="169"/>
    </row>
    <row r="98" spans="1:5" s="157" customFormat="1" ht="16.5" customHeight="1">
      <c r="A98" s="161" t="s">
        <v>101</v>
      </c>
      <c r="B98" s="169">
        <v>-42</v>
      </c>
      <c r="C98" s="169"/>
      <c r="D98" s="169"/>
      <c r="E98" s="169"/>
    </row>
    <row r="99" spans="1:5" s="157" customFormat="1" ht="16.5" customHeight="1">
      <c r="A99" s="161" t="s">
        <v>102</v>
      </c>
      <c r="B99" s="169">
        <v>0</v>
      </c>
      <c r="C99" s="169"/>
      <c r="D99" s="169"/>
      <c r="E99" s="169"/>
    </row>
    <row r="100" spans="1:5" s="157" customFormat="1" ht="16.5" customHeight="1">
      <c r="A100" s="161" t="s">
        <v>103</v>
      </c>
      <c r="B100" s="169">
        <v>0</v>
      </c>
      <c r="C100" s="169"/>
      <c r="D100" s="169"/>
      <c r="E100" s="169"/>
    </row>
    <row r="101" spans="1:5" s="157" customFormat="1" ht="16.5" customHeight="1">
      <c r="A101" s="161" t="s">
        <v>104</v>
      </c>
      <c r="B101" s="169">
        <v>1993</v>
      </c>
      <c r="C101" s="169"/>
      <c r="D101" s="169">
        <v>992</v>
      </c>
      <c r="E101" s="169">
        <v>992</v>
      </c>
    </row>
    <row r="102" spans="1:5" s="157" customFormat="1" ht="16.5" customHeight="1">
      <c r="A102" s="161" t="s">
        <v>105</v>
      </c>
      <c r="B102" s="169">
        <v>3276</v>
      </c>
      <c r="C102" s="169"/>
      <c r="D102" s="169">
        <v>5652</v>
      </c>
      <c r="E102" s="169">
        <v>5652</v>
      </c>
    </row>
    <row r="103" spans="1:5" s="157" customFormat="1" ht="16.5" customHeight="1">
      <c r="A103" s="170"/>
      <c r="B103" s="169"/>
      <c r="C103" s="169"/>
      <c r="D103" s="169"/>
      <c r="E103" s="169"/>
    </row>
    <row r="104" spans="1:5" s="157" customFormat="1" ht="16.5" customHeight="1">
      <c r="A104" s="170"/>
      <c r="B104" s="169"/>
      <c r="C104" s="169"/>
      <c r="D104" s="169"/>
      <c r="E104" s="169"/>
    </row>
    <row r="105" spans="1:5" s="157" customFormat="1" ht="16.5" customHeight="1">
      <c r="A105" s="170"/>
      <c r="B105" s="169"/>
      <c r="C105" s="169"/>
      <c r="D105" s="169"/>
      <c r="E105" s="169"/>
    </row>
    <row r="106" spans="1:5" s="157" customFormat="1" ht="16.5" customHeight="1">
      <c r="A106" s="161" t="s">
        <v>106</v>
      </c>
      <c r="B106" s="169">
        <v>9409</v>
      </c>
      <c r="C106" s="169"/>
      <c r="D106" s="169">
        <v>5147</v>
      </c>
      <c r="E106" s="169">
        <v>5174</v>
      </c>
    </row>
    <row r="107" spans="1:5" s="157" customFormat="1" ht="16.5" customHeight="1">
      <c r="A107" s="161" t="s">
        <v>107</v>
      </c>
      <c r="B107" s="167">
        <v>3050</v>
      </c>
      <c r="C107" s="167">
        <f>C108+C110+C111</f>
        <v>600</v>
      </c>
      <c r="D107" s="167">
        <f>D108+D110+D111</f>
        <v>600</v>
      </c>
      <c r="E107" s="167">
        <f>E108+E110+E111</f>
        <v>0</v>
      </c>
    </row>
    <row r="108" spans="1:5" s="157" customFormat="1" ht="16.5" customHeight="1">
      <c r="A108" s="161" t="s">
        <v>108</v>
      </c>
      <c r="B108" s="169">
        <v>3000</v>
      </c>
      <c r="C108" s="169">
        <v>0</v>
      </c>
      <c r="D108" s="169"/>
      <c r="E108" s="169"/>
    </row>
    <row r="109" spans="1:5" s="157" customFormat="1" ht="16.5" customHeight="1">
      <c r="A109" s="161" t="s">
        <v>109</v>
      </c>
      <c r="B109" s="169"/>
      <c r="C109" s="169"/>
      <c r="D109" s="169"/>
      <c r="E109" s="169"/>
    </row>
    <row r="110" spans="1:5" s="157" customFormat="1" ht="16.5" customHeight="1">
      <c r="A110" s="161" t="s">
        <v>110</v>
      </c>
      <c r="B110" s="169">
        <v>50</v>
      </c>
      <c r="C110" s="169">
        <v>600</v>
      </c>
      <c r="D110" s="169">
        <v>600</v>
      </c>
      <c r="E110" s="169"/>
    </row>
    <row r="111" spans="1:5" s="157" customFormat="1" ht="16.5" customHeight="1">
      <c r="A111" s="161" t="s">
        <v>111</v>
      </c>
      <c r="B111" s="169"/>
      <c r="C111" s="169"/>
      <c r="D111" s="169"/>
      <c r="E111" s="169"/>
    </row>
    <row r="112" spans="1:5" s="157" customFormat="1" ht="16.5" customHeight="1">
      <c r="A112" s="161" t="s">
        <v>112</v>
      </c>
      <c r="B112" s="169">
        <v>0</v>
      </c>
      <c r="C112" s="169">
        <v>0</v>
      </c>
      <c r="D112" s="169"/>
      <c r="E112" s="169"/>
    </row>
    <row r="113" spans="1:5" s="157" customFormat="1" ht="16.5" customHeight="1">
      <c r="A113" s="161" t="s">
        <v>113</v>
      </c>
      <c r="B113" s="169">
        <v>3800</v>
      </c>
      <c r="C113" s="169"/>
      <c r="D113" s="169"/>
      <c r="E113" s="169"/>
    </row>
    <row r="114" spans="1:5" s="157" customFormat="1" ht="16.5" customHeight="1">
      <c r="A114" s="161" t="s">
        <v>114</v>
      </c>
      <c r="B114" s="169">
        <v>5825</v>
      </c>
      <c r="C114" s="169"/>
      <c r="D114" s="169">
        <v>4528</v>
      </c>
      <c r="E114" s="169">
        <v>4528</v>
      </c>
    </row>
    <row r="115" spans="1:5" s="157" customFormat="1" ht="16.5" customHeight="1">
      <c r="A115" s="161" t="s">
        <v>115</v>
      </c>
      <c r="B115" s="169">
        <v>235</v>
      </c>
      <c r="C115" s="169"/>
      <c r="D115" s="169"/>
      <c r="E115" s="169"/>
    </row>
    <row r="116" spans="1:5" s="157" customFormat="1" ht="16.5" customHeight="1">
      <c r="A116" s="170"/>
      <c r="B116" s="169"/>
      <c r="C116" s="169"/>
      <c r="D116" s="169"/>
      <c r="E116" s="169"/>
    </row>
    <row r="117" spans="1:5" s="157" customFormat="1" ht="16.5" customHeight="1">
      <c r="A117" s="170"/>
      <c r="B117" s="169"/>
      <c r="C117" s="169"/>
      <c r="D117" s="169"/>
      <c r="E117" s="169"/>
    </row>
    <row r="118" spans="1:5" s="157" customFormat="1" ht="16.5" customHeight="1">
      <c r="A118" s="170"/>
      <c r="B118" s="169"/>
      <c r="C118" s="169"/>
      <c r="D118" s="169"/>
      <c r="E118" s="169"/>
    </row>
    <row r="119" spans="1:5" s="157" customFormat="1" ht="16.5" customHeight="1">
      <c r="A119" s="170"/>
      <c r="B119" s="169"/>
      <c r="C119" s="169"/>
      <c r="D119" s="169"/>
      <c r="E119" s="169"/>
    </row>
    <row r="120" spans="1:5" s="157" customFormat="1" ht="16.5" customHeight="1">
      <c r="A120" s="170"/>
      <c r="B120" s="169"/>
      <c r="C120" s="169"/>
      <c r="D120" s="169"/>
      <c r="E120" s="169"/>
    </row>
    <row r="121" spans="1:5" s="157" customFormat="1" ht="16.5" customHeight="1">
      <c r="A121" s="159" t="s">
        <v>116</v>
      </c>
      <c r="B121" s="171">
        <v>195566</v>
      </c>
      <c r="C121" s="171">
        <f>C33+C32+C114+C115</f>
        <v>65303</v>
      </c>
      <c r="D121" s="171">
        <f>D33+D32+D114+D115</f>
        <v>123944.274</v>
      </c>
      <c r="E121" s="171">
        <f>E33+E32+E114+E115</f>
        <v>121811.274</v>
      </c>
    </row>
  </sheetData>
  <sheetProtection/>
  <mergeCells count="3">
    <mergeCell ref="A2:E2"/>
    <mergeCell ref="A3:E3"/>
    <mergeCell ref="A4:C4"/>
  </mergeCells>
  <printOptions horizontalCentered="1"/>
  <pageMargins left="0.5900000024029589" right="0.46999983900175324" top="0.46999998918668495" bottom="0.4700002895565483" header="0.5" footer="0.5"/>
  <pageSetup horizontalDpi="600" verticalDpi="600" orientation="portrait" pageOrder="overThenDown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1" width="50.00390625" style="136" customWidth="1"/>
    <col min="2" max="4" width="14.25390625" style="136" customWidth="1"/>
    <col min="5" max="5" width="16.375" style="140" customWidth="1"/>
    <col min="6" max="16384" width="9.00390625" style="136" customWidth="1"/>
  </cols>
  <sheetData>
    <row r="1" ht="14.25">
      <c r="A1" s="136" t="s">
        <v>117</v>
      </c>
    </row>
    <row r="2" spans="1:5" s="136" customFormat="1" ht="36.75" customHeight="1">
      <c r="A2" s="141" t="s">
        <v>118</v>
      </c>
      <c r="B2" s="141"/>
      <c r="C2" s="141"/>
      <c r="D2" s="141"/>
      <c r="E2" s="141"/>
    </row>
    <row r="3" spans="1:5" s="136" customFormat="1" ht="9" customHeight="1">
      <c r="A3" s="142"/>
      <c r="B3" s="142"/>
      <c r="C3" s="142"/>
      <c r="D3" s="142"/>
      <c r="E3" s="143" t="s">
        <v>119</v>
      </c>
    </row>
    <row r="4" spans="1:5" s="136" customFormat="1" ht="48" customHeight="1">
      <c r="A4" s="144" t="s">
        <v>120</v>
      </c>
      <c r="B4" s="145" t="s">
        <v>6</v>
      </c>
      <c r="C4" s="145" t="s">
        <v>121</v>
      </c>
      <c r="D4" s="145" t="s">
        <v>8</v>
      </c>
      <c r="E4" s="146" t="s">
        <v>122</v>
      </c>
    </row>
    <row r="5" spans="1:5" s="137" customFormat="1" ht="22.5" customHeight="1">
      <c r="A5" s="147" t="s">
        <v>123</v>
      </c>
      <c r="B5" s="148">
        <v>13253</v>
      </c>
      <c r="C5" s="148">
        <v>15772</v>
      </c>
      <c r="D5" s="148">
        <v>8713</v>
      </c>
      <c r="E5" s="149"/>
    </row>
    <row r="6" spans="1:5" s="137" customFormat="1" ht="22.5" customHeight="1">
      <c r="A6" s="147" t="s">
        <v>124</v>
      </c>
      <c r="B6" s="148"/>
      <c r="C6" s="148"/>
      <c r="D6" s="148"/>
      <c r="E6" s="150"/>
    </row>
    <row r="7" spans="1:5" s="137" customFormat="1" ht="22.5" customHeight="1">
      <c r="A7" s="147" t="s">
        <v>125</v>
      </c>
      <c r="B7" s="148">
        <v>67</v>
      </c>
      <c r="C7" s="148">
        <v>67</v>
      </c>
      <c r="D7" s="148">
        <v>23</v>
      </c>
      <c r="E7" s="150"/>
    </row>
    <row r="8" spans="1:5" s="137" customFormat="1" ht="22.5" customHeight="1">
      <c r="A8" s="147" t="s">
        <v>126</v>
      </c>
      <c r="B8" s="148">
        <v>2453</v>
      </c>
      <c r="C8" s="148">
        <v>6064</v>
      </c>
      <c r="D8" s="148">
        <v>3248</v>
      </c>
      <c r="E8" s="150"/>
    </row>
    <row r="9" spans="1:5" s="137" customFormat="1" ht="22.5" customHeight="1">
      <c r="A9" s="147" t="s">
        <v>127</v>
      </c>
      <c r="B9" s="148">
        <v>14181</v>
      </c>
      <c r="C9" s="148">
        <v>20147</v>
      </c>
      <c r="D9" s="148">
        <v>10821</v>
      </c>
      <c r="E9" s="150"/>
    </row>
    <row r="10" spans="1:6" s="138" customFormat="1" ht="22.5" customHeight="1">
      <c r="A10" s="147" t="s">
        <v>128</v>
      </c>
      <c r="B10" s="148">
        <v>52</v>
      </c>
      <c r="C10" s="148">
        <v>60</v>
      </c>
      <c r="D10" s="148">
        <v>31</v>
      </c>
      <c r="E10" s="150"/>
      <c r="F10" s="137"/>
    </row>
    <row r="11" spans="1:5" s="137" customFormat="1" ht="22.5" customHeight="1">
      <c r="A11" s="147" t="s">
        <v>129</v>
      </c>
      <c r="B11" s="148">
        <v>709</v>
      </c>
      <c r="C11" s="148">
        <v>3391</v>
      </c>
      <c r="D11" s="148">
        <v>933</v>
      </c>
      <c r="E11" s="150"/>
    </row>
    <row r="12" spans="1:5" s="137" customFormat="1" ht="22.5" customHeight="1">
      <c r="A12" s="147" t="s">
        <v>130</v>
      </c>
      <c r="B12" s="148">
        <v>8658</v>
      </c>
      <c r="C12" s="148">
        <v>10637</v>
      </c>
      <c r="D12" s="148">
        <v>5383</v>
      </c>
      <c r="E12" s="150"/>
    </row>
    <row r="13" spans="1:6" s="136" customFormat="1" ht="22.5" customHeight="1">
      <c r="A13" s="147" t="s">
        <v>131</v>
      </c>
      <c r="B13" s="148">
        <v>6274</v>
      </c>
      <c r="C13" s="148">
        <v>7663</v>
      </c>
      <c r="D13" s="148">
        <v>4216</v>
      </c>
      <c r="E13" s="150"/>
      <c r="F13" s="137"/>
    </row>
    <row r="14" spans="1:6" s="136" customFormat="1" ht="22.5" customHeight="1">
      <c r="A14" s="147" t="s">
        <v>132</v>
      </c>
      <c r="B14" s="148"/>
      <c r="C14" s="148">
        <v>1225</v>
      </c>
      <c r="D14" s="148">
        <v>327</v>
      </c>
      <c r="E14" s="150"/>
      <c r="F14" s="137"/>
    </row>
    <row r="15" spans="1:6" s="136" customFormat="1" ht="22.5" customHeight="1">
      <c r="A15" s="147" t="s">
        <v>133</v>
      </c>
      <c r="B15" s="148">
        <v>868</v>
      </c>
      <c r="C15" s="148">
        <v>7850</v>
      </c>
      <c r="D15" s="148">
        <v>3768</v>
      </c>
      <c r="E15" s="150"/>
      <c r="F15" s="137"/>
    </row>
    <row r="16" spans="1:6" s="136" customFormat="1" ht="22.5" customHeight="1">
      <c r="A16" s="147" t="s">
        <v>134</v>
      </c>
      <c r="B16" s="148">
        <v>9682</v>
      </c>
      <c r="C16" s="148">
        <v>36828</v>
      </c>
      <c r="D16" s="148">
        <v>20809</v>
      </c>
      <c r="E16" s="150"/>
      <c r="F16" s="137"/>
    </row>
    <row r="17" spans="1:6" s="136" customFormat="1" ht="22.5" customHeight="1">
      <c r="A17" s="147" t="s">
        <v>135</v>
      </c>
      <c r="B17" s="148">
        <v>372</v>
      </c>
      <c r="C17" s="148">
        <v>1633</v>
      </c>
      <c r="D17" s="148">
        <v>2982</v>
      </c>
      <c r="E17" s="150"/>
      <c r="F17" s="137"/>
    </row>
    <row r="18" spans="1:6" s="136" customFormat="1" ht="22.5" customHeight="1">
      <c r="A18" s="151" t="s">
        <v>136</v>
      </c>
      <c r="B18" s="148"/>
      <c r="C18" s="148"/>
      <c r="D18" s="148"/>
      <c r="E18" s="150"/>
      <c r="F18" s="137"/>
    </row>
    <row r="19" spans="1:6" s="136" customFormat="1" ht="22.5" customHeight="1">
      <c r="A19" s="151" t="s">
        <v>137</v>
      </c>
      <c r="B19" s="148"/>
      <c r="C19" s="148"/>
      <c r="D19" s="148"/>
      <c r="E19" s="150"/>
      <c r="F19" s="137"/>
    </row>
    <row r="20" spans="1:6" s="136" customFormat="1" ht="22.5" customHeight="1">
      <c r="A20" s="151" t="s">
        <v>138</v>
      </c>
      <c r="B20" s="148"/>
      <c r="C20" s="148"/>
      <c r="D20" s="148"/>
      <c r="E20" s="150"/>
      <c r="F20" s="137"/>
    </row>
    <row r="21" spans="1:6" s="136" customFormat="1" ht="22.5" customHeight="1">
      <c r="A21" s="151" t="s">
        <v>139</v>
      </c>
      <c r="B21" s="148"/>
      <c r="C21" s="148"/>
      <c r="D21" s="148"/>
      <c r="E21" s="150"/>
      <c r="F21" s="137"/>
    </row>
    <row r="22" spans="1:6" s="136" customFormat="1" ht="22.5" customHeight="1">
      <c r="A22" s="151" t="s">
        <v>140</v>
      </c>
      <c r="B22" s="148">
        <v>265</v>
      </c>
      <c r="C22" s="148">
        <v>408</v>
      </c>
      <c r="D22" s="148">
        <v>169</v>
      </c>
      <c r="E22" s="150"/>
      <c r="F22" s="137"/>
    </row>
    <row r="23" spans="1:6" s="136" customFormat="1" ht="22.5" customHeight="1">
      <c r="A23" s="151" t="s">
        <v>141</v>
      </c>
      <c r="B23" s="148">
        <v>2982</v>
      </c>
      <c r="C23" s="148">
        <v>2988</v>
      </c>
      <c r="D23" s="148">
        <v>1607</v>
      </c>
      <c r="E23" s="150"/>
      <c r="F23" s="137"/>
    </row>
    <row r="24" spans="1:6" s="136" customFormat="1" ht="22.5" customHeight="1">
      <c r="A24" s="151" t="s">
        <v>142</v>
      </c>
      <c r="B24" s="148"/>
      <c r="C24" s="148"/>
      <c r="D24" s="148"/>
      <c r="E24" s="150"/>
      <c r="F24" s="137"/>
    </row>
    <row r="25" spans="1:6" s="136" customFormat="1" ht="22.5" customHeight="1">
      <c r="A25" s="151" t="s">
        <v>143</v>
      </c>
      <c r="B25" s="148">
        <v>492</v>
      </c>
      <c r="C25" s="148">
        <v>1620</v>
      </c>
      <c r="D25" s="148">
        <v>359</v>
      </c>
      <c r="E25" s="150"/>
      <c r="F25" s="137"/>
    </row>
    <row r="26" spans="1:6" s="136" customFormat="1" ht="22.5" customHeight="1">
      <c r="A26" s="152" t="s">
        <v>144</v>
      </c>
      <c r="B26" s="148">
        <v>610</v>
      </c>
      <c r="C26" s="153">
        <v>650</v>
      </c>
      <c r="D26" s="148"/>
      <c r="E26" s="150"/>
      <c r="F26" s="137"/>
    </row>
    <row r="27" spans="1:6" s="136" customFormat="1" ht="22.5" customHeight="1">
      <c r="A27" s="154" t="s">
        <v>145</v>
      </c>
      <c r="B27" s="148">
        <v>314</v>
      </c>
      <c r="C27" s="148">
        <v>3475</v>
      </c>
      <c r="D27" s="148">
        <v>2457</v>
      </c>
      <c r="E27" s="150"/>
      <c r="F27" s="137"/>
    </row>
    <row r="28" spans="1:6" s="139" customFormat="1" ht="22.5" customHeight="1">
      <c r="A28" s="154" t="s">
        <v>146</v>
      </c>
      <c r="B28" s="148">
        <v>3401</v>
      </c>
      <c r="C28" s="148">
        <v>2796</v>
      </c>
      <c r="D28" s="148">
        <v>2796</v>
      </c>
      <c r="E28" s="150"/>
      <c r="F28" s="155"/>
    </row>
    <row r="29" spans="1:6" s="136" customFormat="1" ht="22.5" customHeight="1">
      <c r="A29" s="154" t="s">
        <v>147</v>
      </c>
      <c r="B29" s="148">
        <v>670</v>
      </c>
      <c r="C29" s="153">
        <v>670</v>
      </c>
      <c r="D29" s="148">
        <v>280</v>
      </c>
      <c r="E29" s="150"/>
      <c r="F29" s="137"/>
    </row>
    <row r="30" spans="1:6" s="136" customFormat="1" ht="22.5" customHeight="1">
      <c r="A30" s="154" t="s">
        <v>148</v>
      </c>
      <c r="B30" s="148"/>
      <c r="C30" s="148"/>
      <c r="D30" s="148"/>
      <c r="E30" s="150"/>
      <c r="F30" s="137"/>
    </row>
    <row r="31" spans="1:5" s="136" customFormat="1" ht="22.5" customHeight="1">
      <c r="A31" s="154"/>
      <c r="B31" s="148"/>
      <c r="C31" s="148"/>
      <c r="D31" s="148"/>
      <c r="E31" s="150"/>
    </row>
    <row r="32" spans="1:5" s="136" customFormat="1" ht="22.5" customHeight="1">
      <c r="A32" s="144" t="s">
        <v>149</v>
      </c>
      <c r="B32" s="148">
        <f>SUM(B5:B31)</f>
        <v>65303</v>
      </c>
      <c r="C32" s="148">
        <v>123944</v>
      </c>
      <c r="D32" s="148">
        <f>SUM(D5:D31)</f>
        <v>68922</v>
      </c>
      <c r="E32" s="156"/>
    </row>
  </sheetData>
  <sheetProtection/>
  <mergeCells count="1">
    <mergeCell ref="A2:E2"/>
  </mergeCells>
  <printOptions/>
  <pageMargins left="0.75" right="0.75" top="1" bottom="1" header="0.5" footer="0.5"/>
  <pageSetup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pane xSplit="2" ySplit="4" topLeftCell="C15" activePane="bottomRight" state="frozen"/>
      <selection pane="bottomRight" activeCell="D34" sqref="D34"/>
    </sheetView>
  </sheetViews>
  <sheetFormatPr defaultColWidth="9.00390625" defaultRowHeight="14.25"/>
  <cols>
    <col min="1" max="1" width="31.50390625" style="0" customWidth="1"/>
    <col min="2" max="15" width="15.00390625" style="0" customWidth="1"/>
    <col min="16" max="16" width="16.875" style="0" customWidth="1"/>
    <col min="17" max="17" width="15.00390625" style="0" customWidth="1"/>
    <col min="22" max="22" width="9.375" style="0" bestFit="1" customWidth="1"/>
  </cols>
  <sheetData>
    <row r="1" ht="18.75">
      <c r="A1" s="92" t="s">
        <v>150</v>
      </c>
    </row>
    <row r="2" spans="1:17" ht="27" customHeight="1">
      <c r="A2" s="107" t="s">
        <v>151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20.2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29"/>
      <c r="Q3" s="130" t="s">
        <v>152</v>
      </c>
    </row>
    <row r="4" spans="1:17" ht="35.25" customHeight="1">
      <c r="A4" s="110" t="s">
        <v>4</v>
      </c>
      <c r="B4" s="110" t="s">
        <v>153</v>
      </c>
      <c r="C4" s="111" t="s">
        <v>154</v>
      </c>
      <c r="D4" s="111" t="s">
        <v>155</v>
      </c>
      <c r="E4" s="111" t="s">
        <v>156</v>
      </c>
      <c r="F4" s="111" t="s">
        <v>157</v>
      </c>
      <c r="G4" s="111" t="s">
        <v>158</v>
      </c>
      <c r="H4" s="111" t="s">
        <v>159</v>
      </c>
      <c r="I4" s="111" t="s">
        <v>160</v>
      </c>
      <c r="J4" s="111" t="s">
        <v>161</v>
      </c>
      <c r="K4" s="111" t="s">
        <v>162</v>
      </c>
      <c r="L4" s="111" t="s">
        <v>163</v>
      </c>
      <c r="M4" s="111" t="s">
        <v>164</v>
      </c>
      <c r="N4" s="111" t="s">
        <v>165</v>
      </c>
      <c r="O4" s="111" t="s">
        <v>166</v>
      </c>
      <c r="P4" s="111" t="s">
        <v>167</v>
      </c>
      <c r="Q4" s="111" t="s">
        <v>168</v>
      </c>
    </row>
    <row r="5" spans="1:22" s="106" customFormat="1" ht="21" customHeight="1">
      <c r="A5" s="112" t="s">
        <v>123</v>
      </c>
      <c r="B5" s="113">
        <f>SUM(C5:Q5)</f>
        <v>15772</v>
      </c>
      <c r="C5" s="113">
        <v>10716</v>
      </c>
      <c r="D5" s="113">
        <v>2221</v>
      </c>
      <c r="E5" s="114"/>
      <c r="F5" s="114"/>
      <c r="G5" s="113">
        <v>1916</v>
      </c>
      <c r="H5" s="113"/>
      <c r="I5" s="114"/>
      <c r="J5" s="114"/>
      <c r="K5" s="114">
        <v>785</v>
      </c>
      <c r="L5" s="113"/>
      <c r="M5" s="114"/>
      <c r="N5" s="114"/>
      <c r="O5" s="114"/>
      <c r="P5" s="114"/>
      <c r="Q5" s="114">
        <v>134</v>
      </c>
      <c r="R5" s="131"/>
      <c r="S5" s="132"/>
      <c r="T5" s="132"/>
      <c r="U5" s="132"/>
      <c r="V5" s="132"/>
    </row>
    <row r="6" spans="1:22" ht="21" customHeight="1">
      <c r="A6" s="115" t="s">
        <v>124</v>
      </c>
      <c r="B6" s="116">
        <f aca="true" t="shared" si="0" ref="B6:B30">SUM(C6:Q6)</f>
        <v>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33"/>
      <c r="S6" s="133"/>
      <c r="T6" s="133"/>
      <c r="U6" s="133"/>
      <c r="V6" s="133"/>
    </row>
    <row r="7" spans="1:22" ht="21" customHeight="1">
      <c r="A7" s="115" t="s">
        <v>125</v>
      </c>
      <c r="B7" s="116">
        <f t="shared" si="0"/>
        <v>67</v>
      </c>
      <c r="C7" s="117"/>
      <c r="D7" s="116">
        <v>30</v>
      </c>
      <c r="E7" s="117"/>
      <c r="F7" s="117"/>
      <c r="G7" s="117"/>
      <c r="H7" s="117"/>
      <c r="I7" s="116"/>
      <c r="J7" s="117"/>
      <c r="K7" s="117"/>
      <c r="L7" s="117"/>
      <c r="M7" s="117"/>
      <c r="N7" s="117"/>
      <c r="O7" s="117"/>
      <c r="P7" s="117"/>
      <c r="Q7" s="117">
        <v>37</v>
      </c>
      <c r="R7" s="133"/>
      <c r="S7" s="133"/>
      <c r="T7" s="133"/>
      <c r="U7" s="133"/>
      <c r="V7" s="133"/>
    </row>
    <row r="8" spans="1:22" ht="21" customHeight="1">
      <c r="A8" s="115" t="s">
        <v>126</v>
      </c>
      <c r="B8" s="116">
        <f t="shared" si="0"/>
        <v>6064</v>
      </c>
      <c r="C8" s="116">
        <v>4684</v>
      </c>
      <c r="D8" s="116">
        <v>1030</v>
      </c>
      <c r="E8" s="117"/>
      <c r="F8" s="117"/>
      <c r="G8" s="116">
        <v>272</v>
      </c>
      <c r="H8" s="116"/>
      <c r="I8" s="116"/>
      <c r="J8" s="117"/>
      <c r="K8" s="117">
        <v>38</v>
      </c>
      <c r="L8" s="116"/>
      <c r="M8" s="117"/>
      <c r="N8" s="117"/>
      <c r="O8" s="117"/>
      <c r="P8" s="116"/>
      <c r="Q8" s="117">
        <v>40</v>
      </c>
      <c r="R8" s="133"/>
      <c r="S8" s="133"/>
      <c r="T8" s="133"/>
      <c r="U8" s="133"/>
      <c r="V8" s="133"/>
    </row>
    <row r="9" spans="1:22" ht="21" customHeight="1">
      <c r="A9" s="115" t="s">
        <v>127</v>
      </c>
      <c r="B9" s="116">
        <f t="shared" si="0"/>
        <v>20147</v>
      </c>
      <c r="C9" s="116">
        <v>232</v>
      </c>
      <c r="D9" s="116">
        <v>1632</v>
      </c>
      <c r="E9" s="117"/>
      <c r="F9" s="117">
        <v>2960</v>
      </c>
      <c r="G9" s="116">
        <v>12570</v>
      </c>
      <c r="H9" s="116">
        <v>592</v>
      </c>
      <c r="I9" s="116"/>
      <c r="J9" s="117"/>
      <c r="K9" s="117">
        <v>2034</v>
      </c>
      <c r="L9" s="116"/>
      <c r="M9" s="117"/>
      <c r="N9" s="117"/>
      <c r="O9" s="117"/>
      <c r="P9" s="116"/>
      <c r="Q9" s="117">
        <v>127</v>
      </c>
      <c r="R9" s="133"/>
      <c r="S9" s="133"/>
      <c r="T9" s="133"/>
      <c r="U9" s="133"/>
      <c r="V9" s="133"/>
    </row>
    <row r="10" spans="1:22" ht="21" customHeight="1">
      <c r="A10" s="115" t="s">
        <v>128</v>
      </c>
      <c r="B10" s="116">
        <f t="shared" si="0"/>
        <v>60</v>
      </c>
      <c r="C10" s="116">
        <v>34</v>
      </c>
      <c r="D10" s="116">
        <v>26</v>
      </c>
      <c r="E10" s="117"/>
      <c r="F10" s="117"/>
      <c r="G10" s="117"/>
      <c r="H10" s="116"/>
      <c r="I10" s="116"/>
      <c r="J10" s="117"/>
      <c r="K10" s="117"/>
      <c r="L10" s="117"/>
      <c r="M10" s="117"/>
      <c r="N10" s="117"/>
      <c r="O10" s="117"/>
      <c r="P10" s="117"/>
      <c r="Q10" s="117"/>
      <c r="R10" s="133"/>
      <c r="S10" s="133"/>
      <c r="T10" s="133"/>
      <c r="U10" s="133"/>
      <c r="V10" s="133"/>
    </row>
    <row r="11" spans="1:22" ht="21" customHeight="1">
      <c r="A11" s="115" t="s">
        <v>129</v>
      </c>
      <c r="B11" s="116">
        <f t="shared" si="0"/>
        <v>3391</v>
      </c>
      <c r="C11" s="116">
        <v>166</v>
      </c>
      <c r="D11" s="116">
        <v>443</v>
      </c>
      <c r="E11" s="117"/>
      <c r="F11" s="117"/>
      <c r="G11" s="116">
        <v>718</v>
      </c>
      <c r="H11" s="116">
        <v>2056</v>
      </c>
      <c r="I11" s="116"/>
      <c r="J11" s="117"/>
      <c r="K11" s="117">
        <v>5</v>
      </c>
      <c r="L11" s="116"/>
      <c r="M11" s="117"/>
      <c r="N11" s="117"/>
      <c r="O11" s="117"/>
      <c r="P11" s="116"/>
      <c r="Q11" s="117">
        <v>3</v>
      </c>
      <c r="R11" s="133"/>
      <c r="S11" s="133"/>
      <c r="T11" s="133"/>
      <c r="U11" s="133"/>
      <c r="V11" s="133"/>
    </row>
    <row r="12" spans="1:22" s="106" customFormat="1" ht="21" customHeight="1">
      <c r="A12" s="118" t="s">
        <v>130</v>
      </c>
      <c r="B12" s="113">
        <f t="shared" si="0"/>
        <v>10637</v>
      </c>
      <c r="C12" s="113">
        <v>3370</v>
      </c>
      <c r="D12" s="113">
        <v>166</v>
      </c>
      <c r="E12" s="114"/>
      <c r="F12" s="114">
        <v>1000</v>
      </c>
      <c r="G12" s="113">
        <v>2208</v>
      </c>
      <c r="H12" s="113"/>
      <c r="I12" s="113"/>
      <c r="J12" s="114"/>
      <c r="K12" s="114">
        <v>3253</v>
      </c>
      <c r="L12" s="113">
        <v>634</v>
      </c>
      <c r="M12" s="114"/>
      <c r="N12" s="114"/>
      <c r="O12" s="114"/>
      <c r="P12" s="113"/>
      <c r="Q12" s="114">
        <v>6</v>
      </c>
      <c r="R12" s="131"/>
      <c r="S12" s="131"/>
      <c r="T12" s="131"/>
      <c r="U12" s="131"/>
      <c r="V12" s="131"/>
    </row>
    <row r="13" spans="1:22" ht="21" customHeight="1">
      <c r="A13" s="115" t="s">
        <v>131</v>
      </c>
      <c r="B13" s="116">
        <f t="shared" si="0"/>
        <v>7663</v>
      </c>
      <c r="C13" s="116">
        <v>1550</v>
      </c>
      <c r="D13" s="116">
        <v>35</v>
      </c>
      <c r="E13" s="117"/>
      <c r="F13" s="117"/>
      <c r="G13" s="116">
        <v>4835</v>
      </c>
      <c r="H13" s="116"/>
      <c r="I13" s="116"/>
      <c r="J13" s="117"/>
      <c r="K13" s="117">
        <v>673</v>
      </c>
      <c r="L13" s="116"/>
      <c r="M13" s="117"/>
      <c r="N13" s="117"/>
      <c r="O13" s="117"/>
      <c r="P13" s="116"/>
      <c r="Q13" s="117">
        <v>570</v>
      </c>
      <c r="R13" s="133"/>
      <c r="S13" s="133"/>
      <c r="T13" s="133"/>
      <c r="U13" s="133"/>
      <c r="V13" s="133"/>
    </row>
    <row r="14" spans="1:22" ht="21" customHeight="1">
      <c r="A14" s="115" t="s">
        <v>132</v>
      </c>
      <c r="B14" s="116">
        <f t="shared" si="0"/>
        <v>1225</v>
      </c>
      <c r="C14" s="117">
        <v>35</v>
      </c>
      <c r="D14" s="116">
        <v>201</v>
      </c>
      <c r="E14" s="117">
        <v>696</v>
      </c>
      <c r="F14" s="117">
        <v>7</v>
      </c>
      <c r="G14" s="117"/>
      <c r="H14" s="117"/>
      <c r="I14" s="116"/>
      <c r="J14" s="117"/>
      <c r="K14" s="117"/>
      <c r="L14" s="117"/>
      <c r="M14" s="117"/>
      <c r="N14" s="117"/>
      <c r="O14" s="117"/>
      <c r="P14" s="117"/>
      <c r="Q14" s="117">
        <v>286</v>
      </c>
      <c r="R14" s="133"/>
      <c r="S14" s="133"/>
      <c r="T14" s="133"/>
      <c r="U14" s="133"/>
      <c r="V14" s="133"/>
    </row>
    <row r="15" spans="1:22" s="106" customFormat="1" ht="21" customHeight="1">
      <c r="A15" s="118" t="s">
        <v>133</v>
      </c>
      <c r="B15" s="113">
        <f t="shared" si="0"/>
        <v>7850</v>
      </c>
      <c r="C15" s="113">
        <v>316</v>
      </c>
      <c r="D15" s="113">
        <v>66</v>
      </c>
      <c r="E15" s="113">
        <v>3662</v>
      </c>
      <c r="F15" s="114">
        <v>924</v>
      </c>
      <c r="G15" s="113">
        <v>109</v>
      </c>
      <c r="H15" s="113"/>
      <c r="I15" s="113"/>
      <c r="J15" s="113"/>
      <c r="K15" s="114"/>
      <c r="L15" s="113"/>
      <c r="M15" s="114"/>
      <c r="N15" s="114"/>
      <c r="O15" s="114"/>
      <c r="P15" s="113"/>
      <c r="Q15" s="114">
        <v>2773</v>
      </c>
      <c r="R15" s="131"/>
      <c r="S15" s="131"/>
      <c r="T15" s="131"/>
      <c r="U15" s="131"/>
      <c r="V15" s="131"/>
    </row>
    <row r="16" spans="1:22" ht="21" customHeight="1">
      <c r="A16" s="115" t="s">
        <v>134</v>
      </c>
      <c r="B16" s="116">
        <f t="shared" si="0"/>
        <v>36828</v>
      </c>
      <c r="C16" s="116">
        <v>676</v>
      </c>
      <c r="D16" s="116">
        <v>1602</v>
      </c>
      <c r="E16" s="116">
        <v>4849</v>
      </c>
      <c r="F16" s="117">
        <v>3632</v>
      </c>
      <c r="G16" s="116">
        <v>2284</v>
      </c>
      <c r="H16" s="116"/>
      <c r="I16" s="116">
        <v>24</v>
      </c>
      <c r="J16" s="116"/>
      <c r="K16" s="117">
        <v>3965</v>
      </c>
      <c r="L16" s="116"/>
      <c r="M16" s="117"/>
      <c r="N16" s="117"/>
      <c r="O16" s="117"/>
      <c r="P16" s="116"/>
      <c r="Q16" s="117">
        <v>19796</v>
      </c>
      <c r="R16" s="133"/>
      <c r="S16" s="133"/>
      <c r="T16" s="133"/>
      <c r="U16" s="133"/>
      <c r="V16" s="134"/>
    </row>
    <row r="17" spans="1:22" s="106" customFormat="1" ht="21" customHeight="1">
      <c r="A17" s="118" t="s">
        <v>135</v>
      </c>
      <c r="B17" s="113">
        <f t="shared" si="0"/>
        <v>1633</v>
      </c>
      <c r="C17" s="113">
        <v>142</v>
      </c>
      <c r="D17" s="113">
        <v>23</v>
      </c>
      <c r="E17" s="114"/>
      <c r="F17" s="114">
        <v>1246</v>
      </c>
      <c r="G17" s="113">
        <v>206</v>
      </c>
      <c r="H17" s="113"/>
      <c r="I17" s="113"/>
      <c r="J17" s="114"/>
      <c r="K17" s="114">
        <v>12</v>
      </c>
      <c r="L17" s="113"/>
      <c r="M17" s="114"/>
      <c r="N17" s="114"/>
      <c r="O17" s="114"/>
      <c r="P17" s="113"/>
      <c r="Q17" s="114">
        <v>4</v>
      </c>
      <c r="R17" s="131"/>
      <c r="S17" s="131"/>
      <c r="T17" s="131"/>
      <c r="U17" s="131"/>
      <c r="V17" s="131"/>
    </row>
    <row r="18" spans="1:22" ht="21" customHeight="1">
      <c r="A18" s="115" t="s">
        <v>136</v>
      </c>
      <c r="B18" s="116">
        <f t="shared" si="0"/>
        <v>0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33"/>
      <c r="S18" s="133"/>
      <c r="T18" s="133"/>
      <c r="U18" s="133"/>
      <c r="V18" s="133"/>
    </row>
    <row r="19" spans="1:22" ht="21" customHeight="1">
      <c r="A19" s="115" t="s">
        <v>137</v>
      </c>
      <c r="B19" s="116">
        <f t="shared" si="0"/>
        <v>0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33"/>
      <c r="S19" s="133"/>
      <c r="T19" s="133"/>
      <c r="U19" s="133"/>
      <c r="V19" s="133"/>
    </row>
    <row r="20" spans="1:22" ht="21" customHeight="1">
      <c r="A20" s="115" t="s">
        <v>138</v>
      </c>
      <c r="B20" s="116">
        <f t="shared" si="0"/>
        <v>0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33"/>
      <c r="S20" s="133"/>
      <c r="T20" s="133"/>
      <c r="U20" s="133"/>
      <c r="V20" s="133"/>
    </row>
    <row r="21" spans="1:22" ht="21" customHeight="1">
      <c r="A21" s="115" t="s">
        <v>139</v>
      </c>
      <c r="B21" s="116">
        <f t="shared" si="0"/>
        <v>0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33"/>
      <c r="S21" s="133"/>
      <c r="T21" s="133"/>
      <c r="U21" s="133"/>
      <c r="V21" s="133"/>
    </row>
    <row r="22" spans="1:22" ht="21" customHeight="1">
      <c r="A22" s="115" t="s">
        <v>169</v>
      </c>
      <c r="B22" s="116">
        <f t="shared" si="0"/>
        <v>408</v>
      </c>
      <c r="C22" s="116">
        <v>104</v>
      </c>
      <c r="D22" s="116">
        <v>187</v>
      </c>
      <c r="E22" s="117"/>
      <c r="F22" s="117"/>
      <c r="G22" s="116">
        <v>108</v>
      </c>
      <c r="H22" s="116"/>
      <c r="I22" s="116"/>
      <c r="J22" s="117"/>
      <c r="K22" s="117">
        <v>9</v>
      </c>
      <c r="L22" s="116"/>
      <c r="M22" s="117"/>
      <c r="N22" s="117"/>
      <c r="O22" s="117"/>
      <c r="P22" s="116"/>
      <c r="Q22" s="117"/>
      <c r="R22" s="133"/>
      <c r="S22" s="133"/>
      <c r="T22" s="133"/>
      <c r="U22" s="133"/>
      <c r="V22" s="133"/>
    </row>
    <row r="23" spans="1:22" ht="21" customHeight="1">
      <c r="A23" s="115" t="s">
        <v>141</v>
      </c>
      <c r="B23" s="116">
        <f t="shared" si="0"/>
        <v>2988</v>
      </c>
      <c r="C23" s="116">
        <v>2988</v>
      </c>
      <c r="D23" s="117"/>
      <c r="E23" s="117"/>
      <c r="F23" s="117"/>
      <c r="G23" s="116"/>
      <c r="H23" s="116"/>
      <c r="I23" s="117"/>
      <c r="J23" s="117"/>
      <c r="K23" s="117"/>
      <c r="L23" s="116"/>
      <c r="M23" s="117"/>
      <c r="N23" s="117"/>
      <c r="O23" s="117"/>
      <c r="P23" s="117"/>
      <c r="Q23" s="117"/>
      <c r="R23" s="133"/>
      <c r="S23" s="133"/>
      <c r="T23" s="133"/>
      <c r="U23" s="133"/>
      <c r="V23" s="133"/>
    </row>
    <row r="24" spans="1:22" ht="21" customHeight="1">
      <c r="A24" s="115" t="s">
        <v>142</v>
      </c>
      <c r="B24" s="116">
        <f t="shared" si="0"/>
        <v>0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33"/>
      <c r="S24" s="133"/>
      <c r="T24" s="133"/>
      <c r="U24" s="133"/>
      <c r="V24" s="133"/>
    </row>
    <row r="25" spans="1:22" ht="21" customHeight="1">
      <c r="A25" s="115" t="s">
        <v>143</v>
      </c>
      <c r="B25" s="116">
        <f t="shared" si="0"/>
        <v>1620</v>
      </c>
      <c r="C25" s="116">
        <v>326</v>
      </c>
      <c r="D25" s="116">
        <v>259</v>
      </c>
      <c r="E25" s="117">
        <v>992</v>
      </c>
      <c r="F25" s="117"/>
      <c r="G25" s="116">
        <v>4</v>
      </c>
      <c r="H25" s="116"/>
      <c r="I25" s="116"/>
      <c r="J25" s="117"/>
      <c r="K25" s="117">
        <v>39</v>
      </c>
      <c r="L25" s="116"/>
      <c r="M25" s="117"/>
      <c r="N25" s="117"/>
      <c r="O25" s="117"/>
      <c r="P25" s="116"/>
      <c r="Q25" s="117"/>
      <c r="R25" s="133"/>
      <c r="S25" s="133"/>
      <c r="T25" s="133"/>
      <c r="U25" s="133"/>
      <c r="V25" s="133"/>
    </row>
    <row r="26" spans="1:22" ht="21" customHeight="1">
      <c r="A26" s="115" t="s">
        <v>144</v>
      </c>
      <c r="B26" s="116">
        <f t="shared" si="0"/>
        <v>650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>
        <v>650</v>
      </c>
      <c r="Q26" s="117"/>
      <c r="R26" s="133"/>
      <c r="S26" s="133"/>
      <c r="T26" s="133"/>
      <c r="U26" s="134"/>
      <c r="V26" s="133"/>
    </row>
    <row r="27" spans="1:22" s="106" customFormat="1" ht="21" customHeight="1">
      <c r="A27" s="118" t="s">
        <v>145</v>
      </c>
      <c r="B27" s="113">
        <v>3475</v>
      </c>
      <c r="C27" s="114"/>
      <c r="D27" s="113"/>
      <c r="E27" s="114"/>
      <c r="F27" s="114"/>
      <c r="G27" s="113"/>
      <c r="H27" s="114"/>
      <c r="I27" s="113"/>
      <c r="J27" s="114"/>
      <c r="K27" s="114"/>
      <c r="L27" s="113"/>
      <c r="M27" s="114"/>
      <c r="N27" s="114"/>
      <c r="O27" s="114"/>
      <c r="P27" s="113"/>
      <c r="Q27" s="114">
        <v>3475</v>
      </c>
      <c r="R27" s="131"/>
      <c r="S27" s="131"/>
      <c r="T27" s="131"/>
      <c r="U27" s="131"/>
      <c r="V27" s="135"/>
    </row>
    <row r="28" spans="1:22" s="106" customFormat="1" ht="21" customHeight="1">
      <c r="A28" s="118" t="s">
        <v>146</v>
      </c>
      <c r="B28" s="113">
        <v>2796</v>
      </c>
      <c r="C28" s="114"/>
      <c r="D28" s="113"/>
      <c r="E28" s="114"/>
      <c r="F28" s="114"/>
      <c r="G28" s="113"/>
      <c r="H28" s="114"/>
      <c r="I28" s="113"/>
      <c r="J28" s="114"/>
      <c r="K28" s="114"/>
      <c r="L28" s="113"/>
      <c r="M28" s="114"/>
      <c r="N28" s="114"/>
      <c r="O28" s="114"/>
      <c r="P28" s="113"/>
      <c r="Q28" s="114">
        <v>2796</v>
      </c>
      <c r="R28" s="131"/>
      <c r="S28" s="131"/>
      <c r="T28" s="131"/>
      <c r="U28" s="131"/>
      <c r="V28" s="135"/>
    </row>
    <row r="29" spans="1:22" ht="21" customHeight="1">
      <c r="A29" s="118" t="s">
        <v>147</v>
      </c>
      <c r="B29" s="116">
        <f>SUM(C29:Q29)</f>
        <v>670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>
        <v>670</v>
      </c>
      <c r="N29" s="117"/>
      <c r="O29" s="117"/>
      <c r="P29" s="117"/>
      <c r="Q29" s="117"/>
      <c r="R29" s="134"/>
      <c r="S29" s="133"/>
      <c r="T29" s="133"/>
      <c r="U29" s="133"/>
      <c r="V29" s="133"/>
    </row>
    <row r="30" spans="1:22" ht="21" customHeight="1">
      <c r="A30" s="118" t="s">
        <v>148</v>
      </c>
      <c r="B30" s="116">
        <f>SUM(C30:Q30)</f>
        <v>0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33"/>
      <c r="S30" s="133"/>
      <c r="T30" s="133"/>
      <c r="U30" s="133"/>
      <c r="V30" s="133"/>
    </row>
    <row r="31" spans="1:17" s="91" customFormat="1" ht="21" customHeight="1">
      <c r="A31" s="119" t="s">
        <v>170</v>
      </c>
      <c r="B31" s="120">
        <f>SUM(C31:Q31)</f>
        <v>123944</v>
      </c>
      <c r="C31" s="120">
        <f>SUM(C5:C30)</f>
        <v>25339</v>
      </c>
      <c r="D31" s="120">
        <f aca="true" t="shared" si="1" ref="D31:Q31">SUM(D5:D30)</f>
        <v>7921</v>
      </c>
      <c r="E31" s="120">
        <f t="shared" si="1"/>
        <v>10199</v>
      </c>
      <c r="F31" s="120">
        <f t="shared" si="1"/>
        <v>9769</v>
      </c>
      <c r="G31" s="120">
        <f t="shared" si="1"/>
        <v>25230</v>
      </c>
      <c r="H31" s="120">
        <f t="shared" si="1"/>
        <v>2648</v>
      </c>
      <c r="I31" s="120">
        <f t="shared" si="1"/>
        <v>24</v>
      </c>
      <c r="J31" s="120">
        <f t="shared" si="1"/>
        <v>0</v>
      </c>
      <c r="K31" s="120">
        <f t="shared" si="1"/>
        <v>10813</v>
      </c>
      <c r="L31" s="120">
        <f t="shared" si="1"/>
        <v>634</v>
      </c>
      <c r="M31" s="120">
        <f t="shared" si="1"/>
        <v>670</v>
      </c>
      <c r="N31" s="120">
        <f t="shared" si="1"/>
        <v>0</v>
      </c>
      <c r="O31" s="120">
        <f t="shared" si="1"/>
        <v>0</v>
      </c>
      <c r="P31" s="120">
        <f t="shared" si="1"/>
        <v>650</v>
      </c>
      <c r="Q31" s="120">
        <f t="shared" si="1"/>
        <v>30047</v>
      </c>
    </row>
    <row r="32" spans="1:17" ht="19.5" customHeigh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ht="19.5" customHeight="1">
      <c r="A33" s="123"/>
      <c r="B33" s="124"/>
      <c r="C33" s="124"/>
      <c r="D33" s="125"/>
      <c r="E33" s="125"/>
      <c r="F33" s="125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35.25" customHeight="1">
      <c r="A34" s="126"/>
      <c r="B34" s="127"/>
      <c r="C34" s="127"/>
      <c r="D34" s="127"/>
      <c r="E34" s="127"/>
      <c r="F34" s="125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</row>
    <row r="35" spans="1:17" ht="19.5" customHeight="1">
      <c r="A35" s="128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</row>
  </sheetData>
  <sheetProtection/>
  <mergeCells count="1">
    <mergeCell ref="A2:Q2"/>
  </mergeCells>
  <printOptions horizontalCentered="1"/>
  <pageMargins left="0.07847222222222222" right="0.03888888888888889" top="0.4724409448818898" bottom="0.35433070866141736" header="0.5" footer="0.5"/>
  <pageSetup horizontalDpi="600" verticalDpi="600" orientation="landscape" pageOrder="overThenDown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M14" sqref="M14"/>
    </sheetView>
  </sheetViews>
  <sheetFormatPr defaultColWidth="9.00390625" defaultRowHeight="14.25"/>
  <cols>
    <col min="1" max="1" width="16.875" style="0" customWidth="1"/>
    <col min="2" max="2" width="19.00390625" style="0" customWidth="1"/>
    <col min="3" max="4" width="16.25390625" style="0" customWidth="1"/>
    <col min="5" max="5" width="15.125" style="0" customWidth="1"/>
    <col min="6" max="7" width="11.875" style="0" customWidth="1"/>
  </cols>
  <sheetData>
    <row r="1" ht="18.75">
      <c r="A1" s="92" t="s">
        <v>171</v>
      </c>
    </row>
    <row r="2" spans="1:7" ht="42.75" customHeight="1">
      <c r="A2" s="93" t="s">
        <v>172</v>
      </c>
      <c r="B2" s="93"/>
      <c r="C2" s="93"/>
      <c r="D2" s="93"/>
      <c r="E2" s="93"/>
      <c r="F2" s="93"/>
      <c r="G2" s="93"/>
    </row>
    <row r="3" spans="1:7" ht="21.75" customHeight="1">
      <c r="A3" s="94" t="s">
        <v>173</v>
      </c>
      <c r="B3" s="94"/>
      <c r="C3" s="94"/>
      <c r="D3" s="94"/>
      <c r="E3" s="94"/>
      <c r="F3" s="94"/>
      <c r="G3" s="95"/>
    </row>
    <row r="4" spans="1:7" ht="21.75" customHeight="1">
      <c r="A4" s="96" t="s">
        <v>174</v>
      </c>
      <c r="B4" s="96"/>
      <c r="C4" s="96" t="s">
        <v>175</v>
      </c>
      <c r="D4" s="96" t="s">
        <v>176</v>
      </c>
      <c r="E4" s="96" t="s">
        <v>177</v>
      </c>
      <c r="F4" s="96"/>
      <c r="G4" s="96"/>
    </row>
    <row r="5" spans="1:7" ht="42" customHeight="1">
      <c r="A5" s="96"/>
      <c r="B5" s="96"/>
      <c r="C5" s="96"/>
      <c r="D5" s="96"/>
      <c r="E5" s="96"/>
      <c r="F5" s="97" t="s">
        <v>178</v>
      </c>
      <c r="G5" s="97" t="s">
        <v>179</v>
      </c>
    </row>
    <row r="6" spans="1:7" ht="27.75" customHeight="1">
      <c r="A6" s="98" t="s">
        <v>180</v>
      </c>
      <c r="B6" s="98"/>
      <c r="C6" s="99"/>
      <c r="D6" s="99"/>
      <c r="E6" s="99"/>
      <c r="F6" s="100"/>
      <c r="G6" s="100"/>
    </row>
    <row r="7" spans="1:7" ht="27.75" customHeight="1">
      <c r="A7" s="97" t="s">
        <v>181</v>
      </c>
      <c r="B7" s="98" t="s">
        <v>182</v>
      </c>
      <c r="C7" s="101">
        <v>876</v>
      </c>
      <c r="D7" s="101">
        <v>762</v>
      </c>
      <c r="E7" s="101">
        <v>662</v>
      </c>
      <c r="F7" s="102">
        <v>0.7557077625570776</v>
      </c>
      <c r="G7" s="102">
        <v>0.868766404199475</v>
      </c>
    </row>
    <row r="8" spans="1:7" ht="27.75" customHeight="1">
      <c r="A8" s="97"/>
      <c r="B8" s="98" t="s">
        <v>183</v>
      </c>
      <c r="C8" s="99"/>
      <c r="D8" s="99"/>
      <c r="E8" s="99"/>
      <c r="F8" s="100"/>
      <c r="G8" s="100"/>
    </row>
    <row r="9" spans="1:7" ht="27.75" customHeight="1">
      <c r="A9" s="97"/>
      <c r="B9" s="98" t="s">
        <v>184</v>
      </c>
      <c r="C9" s="103">
        <v>876</v>
      </c>
      <c r="D9" s="103">
        <v>762</v>
      </c>
      <c r="E9" s="103">
        <v>662</v>
      </c>
      <c r="F9" s="102">
        <v>0.7557077625570776</v>
      </c>
      <c r="G9" s="102">
        <v>0.868766404199475</v>
      </c>
    </row>
    <row r="10" spans="1:7" ht="27.75" customHeight="1">
      <c r="A10" s="98" t="s">
        <v>185</v>
      </c>
      <c r="B10" s="98"/>
      <c r="C10" s="103">
        <v>918</v>
      </c>
      <c r="D10" s="103">
        <v>871</v>
      </c>
      <c r="E10" s="103">
        <v>758</v>
      </c>
      <c r="F10" s="102">
        <v>0.8257080610021786</v>
      </c>
      <c r="G10" s="102">
        <v>0.870264064293915</v>
      </c>
    </row>
    <row r="11" spans="1:7" s="91" customFormat="1" ht="27.75" customHeight="1">
      <c r="A11" s="98" t="s">
        <v>186</v>
      </c>
      <c r="B11" s="98"/>
      <c r="C11" s="104">
        <v>1794</v>
      </c>
      <c r="D11" s="104">
        <v>1633</v>
      </c>
      <c r="E11" s="104">
        <v>1420</v>
      </c>
      <c r="F11" s="105">
        <v>0.7915273132664437</v>
      </c>
      <c r="G11" s="105">
        <v>0.8695652173913043</v>
      </c>
    </row>
  </sheetData>
  <sheetProtection/>
  <mergeCells count="11">
    <mergeCell ref="A2:G2"/>
    <mergeCell ref="A3:G3"/>
    <mergeCell ref="F4:G4"/>
    <mergeCell ref="A6:B6"/>
    <mergeCell ref="A10:B10"/>
    <mergeCell ref="A11:B11"/>
    <mergeCell ref="A7:A9"/>
    <mergeCell ref="C4:C5"/>
    <mergeCell ref="D4:D5"/>
    <mergeCell ref="E4:E5"/>
    <mergeCell ref="A4:B5"/>
  </mergeCells>
  <printOptions horizontalCentered="1"/>
  <pageMargins left="0.7480314960629921" right="0.7480314960629921" top="0.9842519685039371" bottom="0.9842519685039371" header="0.5" footer="0.5"/>
  <pageSetup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B1">
      <selection activeCell="O7" sqref="O7"/>
    </sheetView>
  </sheetViews>
  <sheetFormatPr defaultColWidth="6.875" defaultRowHeight="15.75" customHeight="1"/>
  <cols>
    <col min="1" max="1" width="11.625" style="54" hidden="1" customWidth="1"/>
    <col min="2" max="2" width="26.25390625" style="56" customWidth="1"/>
    <col min="3" max="5" width="12.375" style="57" customWidth="1"/>
    <col min="6" max="6" width="23.75390625" style="54" customWidth="1"/>
    <col min="7" max="8" width="11.375" style="57" customWidth="1"/>
    <col min="9" max="9" width="11.375" style="58" customWidth="1"/>
    <col min="10" max="16384" width="6.875" style="54" customWidth="1"/>
  </cols>
  <sheetData>
    <row r="1" ht="15.75" customHeight="1">
      <c r="B1" s="59" t="s">
        <v>187</v>
      </c>
    </row>
    <row r="2" spans="2:9" s="54" customFormat="1" ht="30.75" customHeight="1">
      <c r="B2" s="60" t="s">
        <v>188</v>
      </c>
      <c r="C2" s="61"/>
      <c r="D2" s="61"/>
      <c r="E2" s="61"/>
      <c r="F2" s="60"/>
      <c r="G2" s="61"/>
      <c r="H2" s="61"/>
      <c r="I2" s="61"/>
    </row>
    <row r="3" spans="2:9" s="55" customFormat="1" ht="15.75" customHeight="1">
      <c r="B3" s="62"/>
      <c r="C3" s="63"/>
      <c r="D3" s="63"/>
      <c r="E3" s="63"/>
      <c r="G3" s="63"/>
      <c r="H3" s="64" t="s">
        <v>119</v>
      </c>
      <c r="I3" s="64"/>
    </row>
    <row r="4" spans="2:9" s="55" customFormat="1" ht="22.5" customHeight="1">
      <c r="B4" s="65" t="s">
        <v>120</v>
      </c>
      <c r="C4" s="66" t="s">
        <v>6</v>
      </c>
      <c r="D4" s="66" t="s">
        <v>121</v>
      </c>
      <c r="E4" s="66" t="s">
        <v>8</v>
      </c>
      <c r="F4" s="67" t="s">
        <v>120</v>
      </c>
      <c r="G4" s="66" t="s">
        <v>6</v>
      </c>
      <c r="H4" s="66" t="s">
        <v>121</v>
      </c>
      <c r="I4" s="66" t="s">
        <v>8</v>
      </c>
    </row>
    <row r="5" spans="1:9" s="55" customFormat="1" ht="18.75" customHeight="1">
      <c r="A5" s="68">
        <v>10301</v>
      </c>
      <c r="B5" s="69" t="s">
        <v>189</v>
      </c>
      <c r="C5" s="66">
        <f>SUM(C6:C21)</f>
        <v>8000</v>
      </c>
      <c r="D5" s="66">
        <f>SUM(D6:D21)</f>
        <v>8000</v>
      </c>
      <c r="E5" s="66">
        <f>SUM(E6:E21)</f>
        <v>7303</v>
      </c>
      <c r="F5" s="70" t="s">
        <v>190</v>
      </c>
      <c r="G5" s="71"/>
      <c r="H5" s="66"/>
      <c r="I5" s="66"/>
    </row>
    <row r="6" spans="1:9" s="55" customFormat="1" ht="18.75" customHeight="1">
      <c r="A6" s="68">
        <v>1030102</v>
      </c>
      <c r="B6" s="72" t="s">
        <v>191</v>
      </c>
      <c r="C6" s="66"/>
      <c r="D6" s="66"/>
      <c r="E6" s="66"/>
      <c r="F6" s="73" t="s">
        <v>192</v>
      </c>
      <c r="G6" s="71"/>
      <c r="H6" s="66"/>
      <c r="I6" s="66"/>
    </row>
    <row r="7" spans="1:9" s="55" customFormat="1" ht="18.75" customHeight="1">
      <c r="A7" s="68">
        <v>1030110</v>
      </c>
      <c r="B7" s="72" t="s">
        <v>193</v>
      </c>
      <c r="C7" s="66"/>
      <c r="D7" s="66"/>
      <c r="E7" s="66"/>
      <c r="F7" s="73" t="s">
        <v>194</v>
      </c>
      <c r="G7" s="71"/>
      <c r="H7" s="66"/>
      <c r="I7" s="66"/>
    </row>
    <row r="8" spans="1:9" s="55" customFormat="1" ht="18.75" customHeight="1">
      <c r="A8" s="68">
        <v>1030115</v>
      </c>
      <c r="B8" s="72" t="s">
        <v>195</v>
      </c>
      <c r="C8" s="66"/>
      <c r="D8" s="66"/>
      <c r="E8" s="66"/>
      <c r="F8" s="73" t="s">
        <v>196</v>
      </c>
      <c r="G8" s="74">
        <f>SUM(G9:G11)</f>
        <v>6427</v>
      </c>
      <c r="H8" s="74">
        <f>SUM(H9:H11)</f>
        <v>5662</v>
      </c>
      <c r="I8" s="74">
        <f>SUM(I9:I11)</f>
        <v>162</v>
      </c>
    </row>
    <row r="9" spans="1:9" s="55" customFormat="1" ht="26.25" customHeight="1">
      <c r="A9" s="68">
        <v>1030129</v>
      </c>
      <c r="B9" s="72" t="s">
        <v>197</v>
      </c>
      <c r="C9" s="66"/>
      <c r="D9" s="66"/>
      <c r="E9" s="66"/>
      <c r="F9" s="73" t="s">
        <v>198</v>
      </c>
      <c r="G9" s="71">
        <v>6427</v>
      </c>
      <c r="H9" s="75">
        <v>5662</v>
      </c>
      <c r="I9" s="89">
        <v>162</v>
      </c>
    </row>
    <row r="10" spans="1:9" s="55" customFormat="1" ht="26.25" customHeight="1">
      <c r="A10" s="68">
        <v>1030146</v>
      </c>
      <c r="B10" s="72" t="s">
        <v>199</v>
      </c>
      <c r="C10" s="66"/>
      <c r="D10" s="66"/>
      <c r="E10" s="66"/>
      <c r="F10" s="76" t="s">
        <v>200</v>
      </c>
      <c r="G10" s="71"/>
      <c r="H10" s="66"/>
      <c r="I10" s="66"/>
    </row>
    <row r="11" spans="1:9" s="55" customFormat="1" ht="26.25" customHeight="1">
      <c r="A11" s="68">
        <v>1030147</v>
      </c>
      <c r="B11" s="72" t="s">
        <v>201</v>
      </c>
      <c r="C11" s="66"/>
      <c r="D11" s="66"/>
      <c r="E11" s="66"/>
      <c r="F11" s="76" t="s">
        <v>202</v>
      </c>
      <c r="G11" s="71"/>
      <c r="H11" s="66"/>
      <c r="I11" s="66"/>
    </row>
    <row r="12" spans="1:9" s="55" customFormat="1" ht="20.25" customHeight="1">
      <c r="A12" s="68">
        <v>1030148</v>
      </c>
      <c r="B12" s="72" t="s">
        <v>203</v>
      </c>
      <c r="C12" s="66">
        <v>8000</v>
      </c>
      <c r="D12" s="66">
        <v>8000</v>
      </c>
      <c r="E12" s="66">
        <v>7303</v>
      </c>
      <c r="F12" s="73" t="s">
        <v>204</v>
      </c>
      <c r="G12" s="71"/>
      <c r="H12" s="66"/>
      <c r="I12" s="66"/>
    </row>
    <row r="13" spans="1:9" s="55" customFormat="1" ht="20.25" customHeight="1">
      <c r="A13" s="68">
        <v>1030150</v>
      </c>
      <c r="B13" s="72" t="s">
        <v>205</v>
      </c>
      <c r="C13" s="66"/>
      <c r="D13" s="66"/>
      <c r="E13" s="66"/>
      <c r="F13" s="76" t="s">
        <v>206</v>
      </c>
      <c r="G13" s="71"/>
      <c r="H13" s="66"/>
      <c r="I13" s="66"/>
    </row>
    <row r="14" spans="1:9" s="55" customFormat="1" ht="27.75" customHeight="1">
      <c r="A14" s="68">
        <v>1030155</v>
      </c>
      <c r="B14" s="72" t="s">
        <v>207</v>
      </c>
      <c r="C14" s="77"/>
      <c r="D14" s="77"/>
      <c r="E14" s="77"/>
      <c r="F14" s="76" t="s">
        <v>208</v>
      </c>
      <c r="G14" s="71"/>
      <c r="H14" s="77"/>
      <c r="I14" s="90"/>
    </row>
    <row r="15" spans="1:9" s="55" customFormat="1" ht="20.25" customHeight="1">
      <c r="A15" s="68">
        <v>1030156</v>
      </c>
      <c r="B15" s="72" t="s">
        <v>209</v>
      </c>
      <c r="C15" s="77"/>
      <c r="D15" s="77"/>
      <c r="E15" s="77"/>
      <c r="F15" s="76" t="s">
        <v>210</v>
      </c>
      <c r="G15" s="71"/>
      <c r="H15" s="77"/>
      <c r="I15" s="89"/>
    </row>
    <row r="16" spans="1:9" s="55" customFormat="1" ht="20.25" customHeight="1">
      <c r="A16" s="68">
        <v>1030157</v>
      </c>
      <c r="B16" s="72" t="s">
        <v>211</v>
      </c>
      <c r="C16" s="77"/>
      <c r="D16" s="77"/>
      <c r="E16" s="77"/>
      <c r="F16" s="76" t="s">
        <v>212</v>
      </c>
      <c r="G16" s="74">
        <f>SUM(G17:G25)</f>
        <v>0</v>
      </c>
      <c r="H16" s="74">
        <f>SUM(H17:H25)</f>
        <v>7</v>
      </c>
      <c r="I16" s="74">
        <f>SUM(I17:I25)</f>
        <v>7</v>
      </c>
    </row>
    <row r="17" spans="1:9" s="55" customFormat="1" ht="26.25" customHeight="1">
      <c r="A17" s="68">
        <v>1030158</v>
      </c>
      <c r="B17" s="72" t="s">
        <v>213</v>
      </c>
      <c r="C17" s="77"/>
      <c r="D17" s="77"/>
      <c r="E17" s="77"/>
      <c r="F17" s="76" t="s">
        <v>214</v>
      </c>
      <c r="G17" s="71"/>
      <c r="H17" s="77"/>
      <c r="I17" s="90"/>
    </row>
    <row r="18" spans="1:9" s="55" customFormat="1" ht="26.25" customHeight="1">
      <c r="A18" s="68">
        <v>1030159</v>
      </c>
      <c r="B18" s="72" t="s">
        <v>215</v>
      </c>
      <c r="C18" s="77"/>
      <c r="D18" s="77"/>
      <c r="E18" s="77"/>
      <c r="F18" s="76" t="s">
        <v>216</v>
      </c>
      <c r="G18" s="71"/>
      <c r="H18" s="77"/>
      <c r="I18" s="90"/>
    </row>
    <row r="19" spans="1:9" s="55" customFormat="1" ht="26.25" customHeight="1">
      <c r="A19" s="68">
        <v>1030178</v>
      </c>
      <c r="B19" s="72" t="s">
        <v>217</v>
      </c>
      <c r="C19" s="77"/>
      <c r="D19" s="77"/>
      <c r="E19" s="77"/>
      <c r="F19" s="76" t="s">
        <v>218</v>
      </c>
      <c r="G19" s="71"/>
      <c r="H19" s="77">
        <v>7</v>
      </c>
      <c r="I19" s="89">
        <v>7</v>
      </c>
    </row>
    <row r="20" spans="1:9" s="55" customFormat="1" ht="26.25" customHeight="1">
      <c r="A20" s="68">
        <v>1030180</v>
      </c>
      <c r="B20" s="72" t="s">
        <v>219</v>
      </c>
      <c r="C20" s="77"/>
      <c r="D20" s="77"/>
      <c r="E20" s="77"/>
      <c r="F20" s="76" t="s">
        <v>220</v>
      </c>
      <c r="G20" s="71"/>
      <c r="H20" s="77"/>
      <c r="I20" s="89"/>
    </row>
    <row r="21" spans="1:9" s="55" customFormat="1" ht="26.25" customHeight="1">
      <c r="A21" s="68">
        <v>1030199</v>
      </c>
      <c r="B21" s="72" t="s">
        <v>221</v>
      </c>
      <c r="C21" s="77"/>
      <c r="D21" s="77"/>
      <c r="E21" s="77"/>
      <c r="F21" s="76" t="s">
        <v>222</v>
      </c>
      <c r="G21" s="71"/>
      <c r="H21" s="77"/>
      <c r="I21" s="90"/>
    </row>
    <row r="22" spans="1:9" s="55" customFormat="1" ht="26.25" customHeight="1">
      <c r="A22" s="68">
        <v>10310</v>
      </c>
      <c r="B22" s="69" t="s">
        <v>223</v>
      </c>
      <c r="C22" s="77">
        <f>SUM(C23:C34)</f>
        <v>0</v>
      </c>
      <c r="D22" s="77"/>
      <c r="E22" s="77"/>
      <c r="F22" s="78" t="s">
        <v>224</v>
      </c>
      <c r="G22" s="71"/>
      <c r="H22" s="77"/>
      <c r="I22" s="90"/>
    </row>
    <row r="23" spans="1:9" s="55" customFormat="1" ht="26.25" customHeight="1">
      <c r="A23" s="68">
        <v>1031004</v>
      </c>
      <c r="B23" s="72" t="s">
        <v>225</v>
      </c>
      <c r="C23" s="77"/>
      <c r="D23" s="77"/>
      <c r="E23" s="77"/>
      <c r="F23" s="76" t="s">
        <v>226</v>
      </c>
      <c r="G23" s="71"/>
      <c r="H23" s="77"/>
      <c r="I23" s="89"/>
    </row>
    <row r="24" spans="1:9" s="55" customFormat="1" ht="26.25" customHeight="1">
      <c r="A24" s="68">
        <v>1031005</v>
      </c>
      <c r="B24" s="72" t="s">
        <v>227</v>
      </c>
      <c r="C24" s="77"/>
      <c r="D24" s="77"/>
      <c r="E24" s="77"/>
      <c r="F24" s="76" t="s">
        <v>228</v>
      </c>
      <c r="G24" s="71"/>
      <c r="H24" s="77"/>
      <c r="I24" s="90"/>
    </row>
    <row r="25" spans="1:9" s="55" customFormat="1" ht="26.25" customHeight="1">
      <c r="A25" s="68">
        <v>1031006</v>
      </c>
      <c r="B25" s="72" t="s">
        <v>229</v>
      </c>
      <c r="C25" s="77"/>
      <c r="D25" s="77"/>
      <c r="E25" s="77"/>
      <c r="F25" s="79" t="s">
        <v>230</v>
      </c>
      <c r="G25" s="71"/>
      <c r="H25" s="77"/>
      <c r="I25" s="90"/>
    </row>
    <row r="26" spans="1:9" s="55" customFormat="1" ht="26.25" customHeight="1">
      <c r="A26" s="68">
        <v>1031007</v>
      </c>
      <c r="B26" s="72" t="s">
        <v>231</v>
      </c>
      <c r="C26" s="77"/>
      <c r="D26" s="77"/>
      <c r="E26" s="77"/>
      <c r="F26" s="76" t="s">
        <v>232</v>
      </c>
      <c r="G26" s="71"/>
      <c r="H26" s="77">
        <v>61</v>
      </c>
      <c r="I26" s="90">
        <v>61</v>
      </c>
    </row>
    <row r="27" spans="1:9" s="55" customFormat="1" ht="26.25" customHeight="1">
      <c r="A27" s="68">
        <v>1031008</v>
      </c>
      <c r="B27" s="72" t="s">
        <v>233</v>
      </c>
      <c r="C27" s="77"/>
      <c r="D27" s="77"/>
      <c r="E27" s="77"/>
      <c r="F27" s="76" t="s">
        <v>234</v>
      </c>
      <c r="G27" s="71"/>
      <c r="H27" s="77"/>
      <c r="I27" s="90"/>
    </row>
    <row r="28" spans="1:9" s="55" customFormat="1" ht="26.25" customHeight="1">
      <c r="A28" s="68">
        <v>1031009</v>
      </c>
      <c r="B28" s="72" t="s">
        <v>235</v>
      </c>
      <c r="C28" s="77"/>
      <c r="D28" s="77"/>
      <c r="E28" s="77"/>
      <c r="F28" s="80" t="s">
        <v>186</v>
      </c>
      <c r="G28" s="81">
        <f>G5+G6+G7+G8+G12+G13+G14+G15+G16+G26+G27</f>
        <v>6427</v>
      </c>
      <c r="H28" s="81">
        <f>H5+H6+H7+H8+H12+H13+H14+H15+H16+H26+H27</f>
        <v>5730</v>
      </c>
      <c r="I28" s="81">
        <f>I5+I6+I7+I8+I12+I13+I14+I15+I16+I26+I27</f>
        <v>230</v>
      </c>
    </row>
    <row r="29" spans="1:9" s="55" customFormat="1" ht="26.25" customHeight="1">
      <c r="A29" s="68">
        <v>1031010</v>
      </c>
      <c r="B29" s="72" t="s">
        <v>236</v>
      </c>
      <c r="C29" s="77"/>
      <c r="D29" s="77"/>
      <c r="E29" s="77"/>
      <c r="F29" s="82" t="s">
        <v>166</v>
      </c>
      <c r="G29" s="71">
        <f>SUM(G30:G32)</f>
        <v>0</v>
      </c>
      <c r="H29" s="71">
        <f>SUM(H30:H32)</f>
        <v>0</v>
      </c>
      <c r="I29" s="71">
        <f>SUM(I30:I32)</f>
        <v>0</v>
      </c>
    </row>
    <row r="30" spans="1:9" s="55" customFormat="1" ht="26.25" customHeight="1">
      <c r="A30" s="68">
        <v>1031011</v>
      </c>
      <c r="B30" s="72" t="s">
        <v>237</v>
      </c>
      <c r="C30" s="77"/>
      <c r="D30" s="77"/>
      <c r="E30" s="77"/>
      <c r="F30" s="73" t="s">
        <v>238</v>
      </c>
      <c r="G30" s="71"/>
      <c r="H30" s="77"/>
      <c r="I30" s="90"/>
    </row>
    <row r="31" spans="1:9" s="55" customFormat="1" ht="26.25" customHeight="1">
      <c r="A31" s="68">
        <v>1031012</v>
      </c>
      <c r="B31" s="72" t="s">
        <v>239</v>
      </c>
      <c r="C31" s="77"/>
      <c r="D31" s="77"/>
      <c r="E31" s="77"/>
      <c r="F31" s="73" t="s">
        <v>240</v>
      </c>
      <c r="G31" s="71"/>
      <c r="H31" s="77"/>
      <c r="I31" s="90"/>
    </row>
    <row r="32" spans="1:9" s="55" customFormat="1" ht="26.25" customHeight="1">
      <c r="A32" s="68">
        <v>1031013</v>
      </c>
      <c r="B32" s="72" t="s">
        <v>241</v>
      </c>
      <c r="C32" s="77"/>
      <c r="D32" s="77"/>
      <c r="E32" s="77"/>
      <c r="F32" s="73" t="s">
        <v>242</v>
      </c>
      <c r="G32" s="71"/>
      <c r="H32" s="77"/>
      <c r="I32" s="90"/>
    </row>
    <row r="33" spans="1:9" s="55" customFormat="1" ht="26.25" customHeight="1">
      <c r="A33" s="68">
        <v>1031014</v>
      </c>
      <c r="B33" s="72" t="s">
        <v>243</v>
      </c>
      <c r="C33" s="77"/>
      <c r="D33" s="77"/>
      <c r="E33" s="77"/>
      <c r="F33" s="73" t="s">
        <v>244</v>
      </c>
      <c r="G33" s="71"/>
      <c r="H33" s="77"/>
      <c r="I33" s="90"/>
    </row>
    <row r="34" spans="1:9" s="55" customFormat="1" ht="26.25" customHeight="1">
      <c r="A34" s="68">
        <v>1031099</v>
      </c>
      <c r="B34" s="72" t="s">
        <v>245</v>
      </c>
      <c r="C34" s="77"/>
      <c r="D34" s="77"/>
      <c r="E34" s="77"/>
      <c r="F34" s="83" t="s">
        <v>246</v>
      </c>
      <c r="G34" s="71"/>
      <c r="H34" s="77"/>
      <c r="I34" s="90"/>
    </row>
    <row r="35" spans="2:9" s="55" customFormat="1" ht="18.75" customHeight="1">
      <c r="B35" s="72"/>
      <c r="C35" s="77"/>
      <c r="D35" s="77"/>
      <c r="E35" s="77"/>
      <c r="F35" s="84" t="s">
        <v>247</v>
      </c>
      <c r="G35" s="71">
        <v>1573</v>
      </c>
      <c r="H35" s="77">
        <v>1573</v>
      </c>
      <c r="I35" s="90">
        <v>1573</v>
      </c>
    </row>
    <row r="36" spans="2:9" s="55" customFormat="1" ht="16.5" customHeight="1">
      <c r="B36" s="72" t="s">
        <v>248</v>
      </c>
      <c r="C36" s="77"/>
      <c r="D36" s="77"/>
      <c r="E36" s="77">
        <v>111</v>
      </c>
      <c r="F36" s="84" t="s">
        <v>249</v>
      </c>
      <c r="G36" s="71"/>
      <c r="H36" s="77">
        <v>111</v>
      </c>
      <c r="I36" s="90"/>
    </row>
    <row r="37" spans="2:9" s="55" customFormat="1" ht="20.25" customHeight="1">
      <c r="B37" s="72" t="s">
        <v>250</v>
      </c>
      <c r="C37" s="77"/>
      <c r="D37" s="77"/>
      <c r="E37" s="77">
        <v>1431</v>
      </c>
      <c r="F37" s="84" t="s">
        <v>251</v>
      </c>
      <c r="G37" s="71"/>
      <c r="H37" s="71">
        <v>1431</v>
      </c>
      <c r="I37" s="89"/>
    </row>
    <row r="38" spans="2:9" s="55" customFormat="1" ht="14.25" customHeight="1">
      <c r="B38" s="85" t="s">
        <v>252</v>
      </c>
      <c r="C38" s="86">
        <f aca="true" t="shared" si="0" ref="C38:H38">C5+C22+C36+C37</f>
        <v>8000</v>
      </c>
      <c r="D38" s="86">
        <f t="shared" si="0"/>
        <v>8000</v>
      </c>
      <c r="E38" s="86">
        <f t="shared" si="0"/>
        <v>8845</v>
      </c>
      <c r="F38" s="87" t="s">
        <v>253</v>
      </c>
      <c r="G38" s="88">
        <f>G28+G29+G33+G34+G35+G36+G37</f>
        <v>8000</v>
      </c>
      <c r="H38" s="86">
        <f>H28+H35+H36+H37</f>
        <v>8845</v>
      </c>
      <c r="I38" s="88">
        <f>I28+I29+I33+I34+I35+I36+I37</f>
        <v>1803</v>
      </c>
    </row>
    <row r="39" spans="2:9" s="54" customFormat="1" ht="15.75" customHeight="1">
      <c r="B39" s="56"/>
      <c r="C39" s="57"/>
      <c r="D39" s="57"/>
      <c r="E39" s="57"/>
      <c r="G39" s="57"/>
      <c r="H39" s="57"/>
      <c r="I39" s="58"/>
    </row>
    <row r="40" spans="2:9" s="54" customFormat="1" ht="15.75" customHeight="1">
      <c r="B40" s="56"/>
      <c r="C40" s="57"/>
      <c r="D40" s="57"/>
      <c r="E40" s="57"/>
      <c r="G40" s="57"/>
      <c r="H40" s="57"/>
      <c r="I40" s="58"/>
    </row>
    <row r="41" spans="2:9" s="54" customFormat="1" ht="15.75" customHeight="1">
      <c r="B41" s="56"/>
      <c r="C41" s="57"/>
      <c r="D41" s="57"/>
      <c r="E41" s="57"/>
      <c r="G41" s="57"/>
      <c r="H41" s="57"/>
      <c r="I41" s="58"/>
    </row>
    <row r="42" spans="2:9" s="54" customFormat="1" ht="15.75" customHeight="1">
      <c r="B42" s="56"/>
      <c r="C42" s="57"/>
      <c r="D42" s="57"/>
      <c r="E42" s="57"/>
      <c r="G42" s="57"/>
      <c r="H42" s="57"/>
      <c r="I42" s="58"/>
    </row>
    <row r="43" spans="2:9" s="54" customFormat="1" ht="73.5" customHeight="1">
      <c r="B43" s="56"/>
      <c r="C43" s="57"/>
      <c r="D43" s="57"/>
      <c r="E43" s="57"/>
      <c r="G43" s="57"/>
      <c r="H43" s="57"/>
      <c r="I43" s="58"/>
    </row>
  </sheetData>
  <sheetProtection/>
  <mergeCells count="2">
    <mergeCell ref="B2:I2"/>
    <mergeCell ref="H3:I3"/>
  </mergeCells>
  <printOptions/>
  <pageMargins left="0.75" right="0.75" top="1" bottom="1" header="0.5" footer="0.5"/>
  <pageSetup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52.375" style="29" customWidth="1"/>
    <col min="2" max="4" width="12.125" style="29" customWidth="1"/>
    <col min="5" max="5" width="55.50390625" style="29" customWidth="1"/>
    <col min="6" max="6" width="12.00390625" style="29" customWidth="1"/>
    <col min="7" max="7" width="12.125" style="31" customWidth="1"/>
    <col min="8" max="8" width="12.125" style="29" customWidth="1"/>
    <col min="9" max="16384" width="9.00390625" style="29" customWidth="1"/>
  </cols>
  <sheetData>
    <row r="1" ht="18.75">
      <c r="A1" s="32" t="s">
        <v>254</v>
      </c>
    </row>
    <row r="2" spans="1:8" s="29" customFormat="1" ht="25.5">
      <c r="A2" s="33" t="s">
        <v>255</v>
      </c>
      <c r="B2" s="33"/>
      <c r="C2" s="33"/>
      <c r="D2" s="33"/>
      <c r="E2" s="33"/>
      <c r="F2" s="33"/>
      <c r="G2" s="34"/>
      <c r="H2" s="33"/>
    </row>
    <row r="3" spans="1:8" s="30" customFormat="1" ht="12">
      <c r="A3" s="35"/>
      <c r="B3" s="35"/>
      <c r="C3" s="35"/>
      <c r="D3" s="35"/>
      <c r="E3" s="36"/>
      <c r="F3" s="37"/>
      <c r="G3" s="38"/>
      <c r="H3" s="37" t="s">
        <v>119</v>
      </c>
    </row>
    <row r="4" spans="1:8" s="29" customFormat="1" ht="18" customHeight="1">
      <c r="A4" s="39" t="s">
        <v>256</v>
      </c>
      <c r="B4" s="40" t="s">
        <v>6</v>
      </c>
      <c r="C4" s="40" t="s">
        <v>121</v>
      </c>
      <c r="D4" s="40" t="s">
        <v>8</v>
      </c>
      <c r="E4" s="40" t="s">
        <v>256</v>
      </c>
      <c r="F4" s="40" t="s">
        <v>6</v>
      </c>
      <c r="G4" s="41" t="s">
        <v>121</v>
      </c>
      <c r="H4" s="40" t="s">
        <v>8</v>
      </c>
    </row>
    <row r="5" spans="1:8" s="29" customFormat="1" ht="18" customHeight="1">
      <c r="A5" s="42" t="s">
        <v>257</v>
      </c>
      <c r="B5" s="43">
        <v>1600</v>
      </c>
      <c r="C5" s="43">
        <v>1600</v>
      </c>
      <c r="D5" s="43"/>
      <c r="E5" s="44" t="s">
        <v>258</v>
      </c>
      <c r="F5" s="44"/>
      <c r="G5" s="45"/>
      <c r="H5" s="43"/>
    </row>
    <row r="6" spans="1:8" s="29" customFormat="1" ht="18" customHeight="1">
      <c r="A6" s="46" t="s">
        <v>259</v>
      </c>
      <c r="B6" s="43"/>
      <c r="C6" s="43"/>
      <c r="D6" s="43"/>
      <c r="E6" s="44" t="s">
        <v>260</v>
      </c>
      <c r="F6" s="44"/>
      <c r="G6" s="45"/>
      <c r="H6" s="43"/>
    </row>
    <row r="7" spans="1:8" s="29" customFormat="1" ht="18" customHeight="1">
      <c r="A7" s="46" t="s">
        <v>261</v>
      </c>
      <c r="B7" s="47">
        <v>1600</v>
      </c>
      <c r="C7" s="47">
        <v>1600</v>
      </c>
      <c r="D7" s="47"/>
      <c r="E7" s="48" t="s">
        <v>262</v>
      </c>
      <c r="F7" s="48"/>
      <c r="G7" s="49"/>
      <c r="H7" s="47"/>
    </row>
    <row r="8" spans="1:8" s="29" customFormat="1" ht="18" customHeight="1">
      <c r="A8" s="46" t="s">
        <v>263</v>
      </c>
      <c r="B8" s="43"/>
      <c r="C8" s="43"/>
      <c r="D8" s="43"/>
      <c r="E8" s="48" t="s">
        <v>264</v>
      </c>
      <c r="F8" s="48"/>
      <c r="G8" s="45"/>
      <c r="H8" s="43"/>
    </row>
    <row r="9" spans="1:8" s="29" customFormat="1" ht="18" customHeight="1">
      <c r="A9" s="46" t="s">
        <v>265</v>
      </c>
      <c r="B9" s="43"/>
      <c r="C9" s="43"/>
      <c r="D9" s="43"/>
      <c r="E9" s="48" t="s">
        <v>266</v>
      </c>
      <c r="F9" s="48"/>
      <c r="G9" s="45"/>
      <c r="H9" s="43"/>
    </row>
    <row r="10" spans="1:8" s="29" customFormat="1" ht="18" customHeight="1">
      <c r="A10" s="42" t="s">
        <v>267</v>
      </c>
      <c r="B10" s="43"/>
      <c r="C10" s="43"/>
      <c r="D10" s="43"/>
      <c r="E10" s="48" t="s">
        <v>268</v>
      </c>
      <c r="F10" s="48"/>
      <c r="G10" s="45"/>
      <c r="H10" s="43"/>
    </row>
    <row r="11" spans="1:8" s="29" customFormat="1" ht="18" customHeight="1">
      <c r="A11" s="46" t="s">
        <v>269</v>
      </c>
      <c r="B11" s="43"/>
      <c r="C11" s="43"/>
      <c r="D11" s="43"/>
      <c r="E11" s="48" t="s">
        <v>270</v>
      </c>
      <c r="F11" s="48"/>
      <c r="G11" s="45"/>
      <c r="H11" s="43"/>
    </row>
    <row r="12" spans="1:8" s="29" customFormat="1" ht="18" customHeight="1">
      <c r="A12" s="46" t="s">
        <v>271</v>
      </c>
      <c r="B12" s="43"/>
      <c r="C12" s="43"/>
      <c r="D12" s="43"/>
      <c r="E12" s="48" t="s">
        <v>272</v>
      </c>
      <c r="F12" s="48"/>
      <c r="G12" s="45"/>
      <c r="H12" s="43"/>
    </row>
    <row r="13" spans="1:8" s="29" customFormat="1" ht="18" customHeight="1">
      <c r="A13" s="46" t="s">
        <v>273</v>
      </c>
      <c r="B13" s="43"/>
      <c r="C13" s="43"/>
      <c r="D13" s="43"/>
      <c r="E13" s="48" t="s">
        <v>274</v>
      </c>
      <c r="F13" s="48"/>
      <c r="G13" s="45"/>
      <c r="H13" s="43"/>
    </row>
    <row r="14" spans="1:8" s="29" customFormat="1" ht="18" customHeight="1">
      <c r="A14" s="46" t="s">
        <v>275</v>
      </c>
      <c r="B14" s="43"/>
      <c r="C14" s="43"/>
      <c r="D14" s="43"/>
      <c r="E14" s="48" t="s">
        <v>276</v>
      </c>
      <c r="F14" s="48"/>
      <c r="G14" s="45"/>
      <c r="H14" s="43"/>
    </row>
    <row r="15" spans="1:8" s="29" customFormat="1" ht="18" customHeight="1">
      <c r="A15" s="42" t="s">
        <v>277</v>
      </c>
      <c r="B15" s="43"/>
      <c r="C15" s="43"/>
      <c r="D15" s="43"/>
      <c r="E15" s="48" t="s">
        <v>278</v>
      </c>
      <c r="F15" s="48"/>
      <c r="G15" s="45"/>
      <c r="H15" s="43"/>
    </row>
    <row r="16" spans="1:8" s="29" customFormat="1" ht="18" customHeight="1">
      <c r="A16" s="46" t="s">
        <v>279</v>
      </c>
      <c r="B16" s="43"/>
      <c r="C16" s="43"/>
      <c r="D16" s="43"/>
      <c r="E16" s="48" t="s">
        <v>280</v>
      </c>
      <c r="F16" s="48"/>
      <c r="G16" s="45"/>
      <c r="H16" s="43"/>
    </row>
    <row r="17" spans="1:8" s="29" customFormat="1" ht="18" customHeight="1">
      <c r="A17" s="46" t="s">
        <v>281</v>
      </c>
      <c r="B17" s="43"/>
      <c r="C17" s="43"/>
      <c r="D17" s="43"/>
      <c r="E17" s="48" t="s">
        <v>282</v>
      </c>
      <c r="F17" s="48"/>
      <c r="G17" s="45"/>
      <c r="H17" s="43"/>
    </row>
    <row r="18" spans="1:8" s="29" customFormat="1" ht="18" customHeight="1">
      <c r="A18" s="46" t="s">
        <v>283</v>
      </c>
      <c r="B18" s="43"/>
      <c r="C18" s="43"/>
      <c r="D18" s="43"/>
      <c r="E18" s="48" t="s">
        <v>284</v>
      </c>
      <c r="F18" s="48"/>
      <c r="G18" s="45"/>
      <c r="H18" s="43"/>
    </row>
    <row r="19" spans="1:8" s="29" customFormat="1" ht="18" customHeight="1">
      <c r="A19" s="46" t="s">
        <v>285</v>
      </c>
      <c r="B19" s="43"/>
      <c r="C19" s="43"/>
      <c r="D19" s="43"/>
      <c r="E19" s="48" t="s">
        <v>286</v>
      </c>
      <c r="F19" s="48"/>
      <c r="G19" s="45"/>
      <c r="H19" s="43"/>
    </row>
    <row r="20" spans="1:8" s="29" customFormat="1" ht="18" customHeight="1">
      <c r="A20" s="42" t="s">
        <v>287</v>
      </c>
      <c r="B20" s="43"/>
      <c r="C20" s="43"/>
      <c r="D20" s="43"/>
      <c r="E20" s="48" t="s">
        <v>288</v>
      </c>
      <c r="F20" s="48"/>
      <c r="G20" s="45"/>
      <c r="H20" s="43"/>
    </row>
    <row r="21" spans="1:8" s="29" customFormat="1" ht="18" customHeight="1">
      <c r="A21" s="46" t="s">
        <v>289</v>
      </c>
      <c r="B21" s="47"/>
      <c r="C21" s="47"/>
      <c r="D21" s="47"/>
      <c r="E21" s="48" t="s">
        <v>290</v>
      </c>
      <c r="F21" s="50">
        <v>1000</v>
      </c>
      <c r="G21" s="49">
        <v>1000</v>
      </c>
      <c r="H21" s="47"/>
    </row>
    <row r="22" spans="1:8" s="29" customFormat="1" ht="18" customHeight="1">
      <c r="A22" s="46" t="s">
        <v>291</v>
      </c>
      <c r="B22" s="47"/>
      <c r="C22" s="47"/>
      <c r="D22" s="47"/>
      <c r="E22" s="44" t="s">
        <v>292</v>
      </c>
      <c r="F22" s="43">
        <v>1000</v>
      </c>
      <c r="G22" s="49">
        <v>1000</v>
      </c>
      <c r="H22" s="47"/>
    </row>
    <row r="23" spans="1:8" s="29" customFormat="1" ht="18" customHeight="1">
      <c r="A23" s="46" t="s">
        <v>293</v>
      </c>
      <c r="B23" s="47"/>
      <c r="C23" s="47"/>
      <c r="D23" s="47"/>
      <c r="E23" s="48" t="s">
        <v>294</v>
      </c>
      <c r="F23" s="47"/>
      <c r="G23" s="49"/>
      <c r="H23" s="47"/>
    </row>
    <row r="24" spans="1:8" s="29" customFormat="1" ht="18" customHeight="1">
      <c r="A24" s="42" t="s">
        <v>295</v>
      </c>
      <c r="B24" s="43"/>
      <c r="C24" s="43"/>
      <c r="D24" s="43"/>
      <c r="E24" s="48" t="s">
        <v>296</v>
      </c>
      <c r="F24" s="47"/>
      <c r="G24" s="45"/>
      <c r="H24" s="43"/>
    </row>
    <row r="25" spans="1:8" s="29" customFormat="1" ht="18" customHeight="1">
      <c r="A25" s="46" t="s">
        <v>297</v>
      </c>
      <c r="B25" s="47"/>
      <c r="C25" s="47"/>
      <c r="D25" s="47"/>
      <c r="E25" s="48" t="s">
        <v>298</v>
      </c>
      <c r="F25" s="47">
        <v>600</v>
      </c>
      <c r="G25" s="49">
        <v>600</v>
      </c>
      <c r="H25" s="47"/>
    </row>
    <row r="26" spans="1:8" s="29" customFormat="1" ht="18" customHeight="1">
      <c r="A26" s="51"/>
      <c r="B26" s="51"/>
      <c r="C26" s="51"/>
      <c r="D26" s="51"/>
      <c r="E26" s="48" t="s">
        <v>299</v>
      </c>
      <c r="F26" s="47">
        <v>600</v>
      </c>
      <c r="G26" s="45">
        <v>600</v>
      </c>
      <c r="H26" s="43"/>
    </row>
    <row r="27" spans="1:8" s="29" customFormat="1" ht="18" customHeight="1">
      <c r="A27" s="42" t="s">
        <v>300</v>
      </c>
      <c r="B27" s="43">
        <v>1600</v>
      </c>
      <c r="C27" s="43">
        <v>1600</v>
      </c>
      <c r="D27" s="43">
        <v>0</v>
      </c>
      <c r="E27" s="52" t="s">
        <v>301</v>
      </c>
      <c r="F27" s="53">
        <v>1600</v>
      </c>
      <c r="G27" s="45">
        <v>1600</v>
      </c>
      <c r="H27" s="44">
        <v>0</v>
      </c>
    </row>
    <row r="28" spans="1:8" s="29" customFormat="1" ht="18" customHeight="1">
      <c r="A28" s="42" t="s">
        <v>302</v>
      </c>
      <c r="B28" s="44"/>
      <c r="C28" s="44"/>
      <c r="D28" s="44"/>
      <c r="E28" s="52" t="s">
        <v>303</v>
      </c>
      <c r="F28" s="52"/>
      <c r="G28" s="45"/>
      <c r="H28" s="44"/>
    </row>
  </sheetData>
  <sheetProtection/>
  <mergeCells count="1">
    <mergeCell ref="A2:H2"/>
  </mergeCells>
  <printOptions/>
  <pageMargins left="0.75" right="0.75" top="1" bottom="1" header="0.5" footer="0.5"/>
  <pageSetup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N7" sqref="N7"/>
    </sheetView>
  </sheetViews>
  <sheetFormatPr defaultColWidth="8.00390625" defaultRowHeight="14.25"/>
  <cols>
    <col min="1" max="1" width="32.75390625" style="2" bestFit="1" customWidth="1"/>
    <col min="2" max="3" width="22.625" style="2" bestFit="1" customWidth="1"/>
    <col min="4" max="4" width="32.00390625" style="2" bestFit="1" customWidth="1"/>
    <col min="5" max="6" width="22.625" style="2" bestFit="1" customWidth="1"/>
    <col min="7" max="16384" width="8.00390625" style="1" customWidth="1"/>
  </cols>
  <sheetData>
    <row r="1" ht="18.75">
      <c r="A1" s="3" t="s">
        <v>304</v>
      </c>
    </row>
    <row r="2" spans="1:6" s="1" customFormat="1" ht="45" customHeight="1">
      <c r="A2" s="4" t="s">
        <v>305</v>
      </c>
      <c r="B2" s="5"/>
      <c r="C2" s="5"/>
      <c r="D2" s="5"/>
      <c r="E2" s="5"/>
      <c r="F2" s="5"/>
    </row>
    <row r="3" spans="1:6" s="1" customFormat="1" ht="18.75" customHeight="1">
      <c r="A3" s="6"/>
      <c r="B3" s="6"/>
      <c r="C3" s="6"/>
      <c r="D3" s="6"/>
      <c r="E3" s="7"/>
      <c r="F3" s="7" t="s">
        <v>306</v>
      </c>
    </row>
    <row r="4" spans="1:6" s="1" customFormat="1" ht="27" customHeight="1">
      <c r="A4" s="8" t="s">
        <v>307</v>
      </c>
      <c r="B4" s="8" t="s">
        <v>308</v>
      </c>
      <c r="C4" s="8" t="s">
        <v>309</v>
      </c>
      <c r="D4" s="8" t="s">
        <v>307</v>
      </c>
      <c r="E4" s="8" t="s">
        <v>308</v>
      </c>
      <c r="F4" s="8" t="s">
        <v>309</v>
      </c>
    </row>
    <row r="5" spans="1:6" s="1" customFormat="1" ht="27" customHeight="1">
      <c r="A5" s="9" t="s">
        <v>310</v>
      </c>
      <c r="B5" s="10">
        <v>3192700</v>
      </c>
      <c r="C5" s="11">
        <v>3200800</v>
      </c>
      <c r="D5" s="9" t="s">
        <v>311</v>
      </c>
      <c r="E5" s="10">
        <v>6769626</v>
      </c>
      <c r="F5" s="10">
        <v>6779709</v>
      </c>
    </row>
    <row r="6" spans="1:6" s="1" customFormat="1" ht="27" customHeight="1">
      <c r="A6" s="12" t="s">
        <v>312</v>
      </c>
      <c r="B6" s="13">
        <v>494600</v>
      </c>
      <c r="C6" s="14"/>
      <c r="D6" s="15" t="s">
        <v>313</v>
      </c>
      <c r="E6" s="16">
        <v>510985.79</v>
      </c>
      <c r="F6" s="16">
        <v>471679.2</v>
      </c>
    </row>
    <row r="7" spans="1:6" s="1" customFormat="1" ht="27" customHeight="1">
      <c r="A7" s="17" t="s">
        <v>314</v>
      </c>
      <c r="B7" s="18">
        <v>7336558</v>
      </c>
      <c r="C7" s="18">
        <v>7501324</v>
      </c>
      <c r="D7" s="9" t="s">
        <v>315</v>
      </c>
      <c r="E7" s="19"/>
      <c r="F7" s="19"/>
    </row>
    <row r="8" spans="1:6" s="1" customFormat="1" ht="27" customHeight="1">
      <c r="A8" s="20" t="s">
        <v>316</v>
      </c>
      <c r="B8" s="19">
        <v>6826224</v>
      </c>
      <c r="C8" s="19">
        <v>7501324</v>
      </c>
      <c r="D8" s="9" t="s">
        <v>317</v>
      </c>
      <c r="E8" s="19">
        <v>9436.7</v>
      </c>
      <c r="F8" s="19">
        <v>5500</v>
      </c>
    </row>
    <row r="9" spans="1:6" s="1" customFormat="1" ht="27" customHeight="1">
      <c r="A9" s="21" t="s">
        <v>318</v>
      </c>
      <c r="B9" s="19">
        <v>510334</v>
      </c>
      <c r="C9" s="19"/>
      <c r="D9" s="9" t="s">
        <v>319</v>
      </c>
      <c r="E9" s="22">
        <v>0</v>
      </c>
      <c r="F9" s="22">
        <v>0</v>
      </c>
    </row>
    <row r="10" spans="1:6" s="1" customFormat="1" ht="27" customHeight="1">
      <c r="A10" s="12" t="s">
        <v>320</v>
      </c>
      <c r="B10" s="19"/>
      <c r="C10" s="23"/>
      <c r="D10" s="24" t="s">
        <v>321</v>
      </c>
      <c r="E10" s="24" t="s">
        <v>321</v>
      </c>
      <c r="F10" s="24" t="s">
        <v>321</v>
      </c>
    </row>
    <row r="11" spans="1:6" s="1" customFormat="1" ht="27" customHeight="1">
      <c r="A11" s="20" t="s">
        <v>322</v>
      </c>
      <c r="B11" s="19">
        <v>49315.45</v>
      </c>
      <c r="C11" s="23">
        <v>55000</v>
      </c>
      <c r="D11" s="24" t="s">
        <v>321</v>
      </c>
      <c r="E11" s="24" t="s">
        <v>321</v>
      </c>
      <c r="F11" s="24" t="s">
        <v>321</v>
      </c>
    </row>
    <row r="12" spans="1:6" s="1" customFormat="1" ht="27" customHeight="1">
      <c r="A12" s="20" t="s">
        <v>323</v>
      </c>
      <c r="B12" s="19">
        <v>711864.42</v>
      </c>
      <c r="C12" s="23">
        <v>1221597</v>
      </c>
      <c r="D12" s="24" t="s">
        <v>321</v>
      </c>
      <c r="E12" s="24" t="s">
        <v>321</v>
      </c>
      <c r="F12" s="24" t="s">
        <v>321</v>
      </c>
    </row>
    <row r="13" spans="1:6" s="1" customFormat="1" ht="27" customHeight="1">
      <c r="A13" s="20" t="s">
        <v>324</v>
      </c>
      <c r="B13" s="19"/>
      <c r="C13" s="23">
        <v>1200</v>
      </c>
      <c r="D13" s="24" t="s">
        <v>321</v>
      </c>
      <c r="E13" s="24" t="s">
        <v>321</v>
      </c>
      <c r="F13" s="24" t="s">
        <v>321</v>
      </c>
    </row>
    <row r="14" spans="1:6" s="1" customFormat="1" ht="27" customHeight="1">
      <c r="A14" s="20" t="s">
        <v>325</v>
      </c>
      <c r="B14" s="19">
        <v>214621.78</v>
      </c>
      <c r="C14" s="23">
        <v>50000</v>
      </c>
      <c r="D14" s="24" t="s">
        <v>321</v>
      </c>
      <c r="E14" s="25" t="s">
        <v>321</v>
      </c>
      <c r="F14" s="25" t="s">
        <v>321</v>
      </c>
    </row>
    <row r="15" spans="1:6" s="1" customFormat="1" ht="27" customHeight="1">
      <c r="A15" s="20" t="s">
        <v>326</v>
      </c>
      <c r="B15" s="19">
        <f>B5+B7+B10+B11+B12+B13+B14</f>
        <v>11505059.649999999</v>
      </c>
      <c r="C15" s="19">
        <f>C5+C7+C10+C11+C12+C13+C14</f>
        <v>12029921</v>
      </c>
      <c r="D15" s="26" t="s">
        <v>327</v>
      </c>
      <c r="E15" s="19">
        <f>E5+E6+E7+E8+E9</f>
        <v>7290048.49</v>
      </c>
      <c r="F15" s="19">
        <f>F5+F6+F7+F8+F9</f>
        <v>7256888.2</v>
      </c>
    </row>
    <row r="16" spans="1:6" s="1" customFormat="1" ht="27" customHeight="1">
      <c r="A16" s="20" t="s">
        <v>328</v>
      </c>
      <c r="B16" s="19"/>
      <c r="C16" s="19"/>
      <c r="D16" s="12" t="s">
        <v>329</v>
      </c>
      <c r="E16" s="19">
        <v>0</v>
      </c>
      <c r="F16" s="19">
        <v>0</v>
      </c>
    </row>
    <row r="17" spans="1:6" s="1" customFormat="1" ht="27" customHeight="1">
      <c r="A17" s="20" t="s">
        <v>330</v>
      </c>
      <c r="B17" s="19"/>
      <c r="C17" s="19"/>
      <c r="D17" s="26" t="s">
        <v>331</v>
      </c>
      <c r="E17" s="19">
        <v>0</v>
      </c>
      <c r="F17" s="19">
        <v>0</v>
      </c>
    </row>
    <row r="18" spans="1:6" s="1" customFormat="1" ht="27" customHeight="1">
      <c r="A18" s="21" t="s">
        <v>332</v>
      </c>
      <c r="B18" s="22">
        <f aca="true" t="shared" si="0" ref="B18:F18">B15+B16+B17</f>
        <v>11505059.649999999</v>
      </c>
      <c r="C18" s="22">
        <f t="shared" si="0"/>
        <v>12029921</v>
      </c>
      <c r="D18" s="9" t="s">
        <v>333</v>
      </c>
      <c r="E18" s="19">
        <f t="shared" si="0"/>
        <v>7290048.49</v>
      </c>
      <c r="F18" s="19">
        <f t="shared" si="0"/>
        <v>7256888.2</v>
      </c>
    </row>
    <row r="19" spans="1:6" s="1" customFormat="1" ht="27" customHeight="1">
      <c r="A19" s="24" t="s">
        <v>321</v>
      </c>
      <c r="B19" s="24" t="s">
        <v>321</v>
      </c>
      <c r="C19" s="27" t="s">
        <v>321</v>
      </c>
      <c r="D19" s="12" t="s">
        <v>334</v>
      </c>
      <c r="E19" s="19">
        <f>B18-E18</f>
        <v>4215011.159999998</v>
      </c>
      <c r="F19" s="19">
        <f>C18-F18</f>
        <v>4773032.8</v>
      </c>
    </row>
    <row r="20" spans="1:6" s="1" customFormat="1" ht="27" customHeight="1">
      <c r="A20" s="9" t="s">
        <v>335</v>
      </c>
      <c r="B20" s="10">
        <v>25666160.31</v>
      </c>
      <c r="C20" s="10">
        <v>29881171.47</v>
      </c>
      <c r="D20" s="26" t="s">
        <v>336</v>
      </c>
      <c r="E20" s="19">
        <f>B20+E19</f>
        <v>29881171.47</v>
      </c>
      <c r="F20" s="19">
        <f>C20+F19</f>
        <v>34654204.269999996</v>
      </c>
    </row>
    <row r="21" spans="1:6" s="1" customFormat="1" ht="27" customHeight="1">
      <c r="A21" s="24" t="s">
        <v>337</v>
      </c>
      <c r="B21" s="28"/>
      <c r="C21" s="28"/>
      <c r="D21" s="27" t="s">
        <v>337</v>
      </c>
      <c r="E21" s="22">
        <f>E18+E20</f>
        <v>37171219.96</v>
      </c>
      <c r="F21" s="22">
        <f>F18+F20</f>
        <v>41911092.47</v>
      </c>
    </row>
    <row r="22" spans="1:6" s="1" customFormat="1" ht="14.25">
      <c r="A22" s="2"/>
      <c r="B22" s="2"/>
      <c r="C22" s="2"/>
      <c r="D22" s="2"/>
      <c r="E22" s="2"/>
      <c r="F22" s="2"/>
    </row>
    <row r="23" spans="1:6" s="1" customFormat="1" ht="14.25">
      <c r="A23" s="2"/>
      <c r="B23" s="2"/>
      <c r="C23" s="2"/>
      <c r="D23" s="2"/>
      <c r="E23" s="2"/>
      <c r="F23" s="2"/>
    </row>
    <row r="24" spans="1:6" s="1" customFormat="1" ht="14.25">
      <c r="A24" s="2"/>
      <c r="B24" s="2"/>
      <c r="C24" s="2"/>
      <c r="D24" s="2"/>
      <c r="E24" s="2"/>
      <c r="F24" s="2"/>
    </row>
    <row r="25" spans="1:6" s="1" customFormat="1" ht="14.25">
      <c r="A25" s="2"/>
      <c r="B25" s="2"/>
      <c r="C25" s="2"/>
      <c r="D25" s="2"/>
      <c r="E25" s="2"/>
      <c r="F25" s="2"/>
    </row>
    <row r="26" spans="1:6" s="1" customFormat="1" ht="14.25">
      <c r="A26" s="2"/>
      <c r="B26" s="2"/>
      <c r="C26" s="2"/>
      <c r="D26" s="2"/>
      <c r="E26" s="2"/>
      <c r="F26" s="2"/>
    </row>
    <row r="27" spans="1:6" s="1" customFormat="1" ht="14.25">
      <c r="A27" s="2"/>
      <c r="B27" s="2"/>
      <c r="C27" s="2"/>
      <c r="D27" s="2"/>
      <c r="E27" s="2"/>
      <c r="F27" s="2"/>
    </row>
    <row r="28" spans="1:6" s="1" customFormat="1" ht="14.25">
      <c r="A28" s="2"/>
      <c r="B28" s="2"/>
      <c r="C28" s="2"/>
      <c r="D28" s="2"/>
      <c r="E28" s="2"/>
      <c r="F28" s="2"/>
    </row>
    <row r="29" spans="1:6" s="1" customFormat="1" ht="14.25">
      <c r="A29" s="2"/>
      <c r="B29" s="2"/>
      <c r="C29" s="2"/>
      <c r="D29" s="2"/>
      <c r="E29" s="2"/>
      <c r="F29" s="2"/>
    </row>
    <row r="30" spans="1:6" s="1" customFormat="1" ht="14.25">
      <c r="A30" s="2"/>
      <c r="B30" s="2"/>
      <c r="C30" s="2"/>
      <c r="D30" s="2"/>
      <c r="E30" s="2"/>
      <c r="F30" s="2"/>
    </row>
    <row r="31" spans="1:6" s="1" customFormat="1" ht="14.25">
      <c r="A31" s="2"/>
      <c r="B31" s="2"/>
      <c r="C31" s="2"/>
      <c r="D31" s="2"/>
      <c r="E31" s="2"/>
      <c r="F31" s="2"/>
    </row>
    <row r="32" spans="1:6" s="1" customFormat="1" ht="14.25">
      <c r="A32" s="2"/>
      <c r="B32" s="2"/>
      <c r="C32" s="2"/>
      <c r="D32" s="2"/>
      <c r="E32" s="2"/>
      <c r="F32" s="2"/>
    </row>
    <row r="33" spans="1:6" s="1" customFormat="1" ht="14.25">
      <c r="A33" s="2"/>
      <c r="B33" s="2"/>
      <c r="C33" s="2"/>
      <c r="D33" s="2"/>
      <c r="E33" s="2"/>
      <c r="F33" s="2"/>
    </row>
    <row r="34" spans="1:6" s="1" customFormat="1" ht="14.25">
      <c r="A34" s="2"/>
      <c r="B34" s="2"/>
      <c r="C34" s="2"/>
      <c r="D34" s="2"/>
      <c r="E34" s="2"/>
      <c r="F34" s="2"/>
    </row>
    <row r="35" spans="1:6" s="1" customFormat="1" ht="14.25">
      <c r="A35" s="2"/>
      <c r="B35" s="2"/>
      <c r="C35" s="2"/>
      <c r="D35" s="2"/>
      <c r="E35" s="2"/>
      <c r="F35" s="2"/>
    </row>
    <row r="36" spans="1:6" s="1" customFormat="1" ht="14.25">
      <c r="A36" s="2"/>
      <c r="B36" s="2"/>
      <c r="C36" s="2"/>
      <c r="D36" s="2"/>
      <c r="E36" s="2"/>
      <c r="F36" s="2"/>
    </row>
    <row r="37" spans="1:6" s="1" customFormat="1" ht="14.25">
      <c r="A37" s="2"/>
      <c r="B37" s="2"/>
      <c r="C37" s="2"/>
      <c r="D37" s="2"/>
      <c r="E37" s="2"/>
      <c r="F37" s="2"/>
    </row>
    <row r="38" spans="1:6" s="1" customFormat="1" ht="14.25">
      <c r="A38" s="2"/>
      <c r="B38" s="2"/>
      <c r="C38" s="2"/>
      <c r="D38" s="2"/>
      <c r="E38" s="2"/>
      <c r="F38" s="2"/>
    </row>
    <row r="39" spans="1:6" s="1" customFormat="1" ht="14.25">
      <c r="A39" s="2"/>
      <c r="B39" s="2"/>
      <c r="C39" s="2"/>
      <c r="D39" s="2"/>
      <c r="E39" s="2"/>
      <c r="F39" s="2"/>
    </row>
    <row r="40" spans="1:6" s="1" customFormat="1" ht="14.25">
      <c r="A40" s="2"/>
      <c r="B40" s="2"/>
      <c r="C40" s="2"/>
      <c r="D40" s="2"/>
      <c r="E40" s="2"/>
      <c r="F40" s="2"/>
    </row>
    <row r="41" spans="1:6" s="1" customFormat="1" ht="14.25">
      <c r="A41" s="2"/>
      <c r="B41" s="2"/>
      <c r="C41" s="2"/>
      <c r="D41" s="2"/>
      <c r="E41" s="2"/>
      <c r="F41" s="2"/>
    </row>
    <row r="42" spans="1:6" s="1" customFormat="1" ht="14.25">
      <c r="A42" s="2"/>
      <c r="B42" s="2"/>
      <c r="C42" s="2"/>
      <c r="D42" s="2"/>
      <c r="E42" s="2"/>
      <c r="F42" s="2"/>
    </row>
    <row r="43" spans="1:6" s="1" customFormat="1" ht="14.25">
      <c r="A43" s="2"/>
      <c r="B43" s="2"/>
      <c r="C43" s="2"/>
      <c r="D43" s="2"/>
      <c r="E43" s="2"/>
      <c r="F43" s="2"/>
    </row>
    <row r="44" spans="1:6" s="1" customFormat="1" ht="14.25">
      <c r="A44" s="2"/>
      <c r="B44" s="2"/>
      <c r="C44" s="2"/>
      <c r="D44" s="2"/>
      <c r="E44" s="2"/>
      <c r="F44" s="2"/>
    </row>
    <row r="45" spans="1:6" s="1" customFormat="1" ht="14.25">
      <c r="A45" s="2"/>
      <c r="B45" s="2"/>
      <c r="C45" s="2"/>
      <c r="D45" s="2"/>
      <c r="E45" s="2"/>
      <c r="F45" s="2"/>
    </row>
    <row r="46" spans="1:6" s="1" customFormat="1" ht="14.25">
      <c r="A46" s="2"/>
      <c r="B46" s="2"/>
      <c r="C46" s="2"/>
      <c r="D46" s="2"/>
      <c r="E46" s="2"/>
      <c r="F46" s="2"/>
    </row>
    <row r="47" spans="1:6" s="1" customFormat="1" ht="14.25">
      <c r="A47" s="2"/>
      <c r="B47" s="2"/>
      <c r="C47" s="2"/>
      <c r="D47" s="2"/>
      <c r="E47" s="2"/>
      <c r="F47" s="2"/>
    </row>
    <row r="48" spans="1:6" s="1" customFormat="1" ht="14.25">
      <c r="A48" s="2"/>
      <c r="B48" s="2"/>
      <c r="C48" s="2"/>
      <c r="D48" s="2"/>
      <c r="E48" s="2"/>
      <c r="F48" s="2"/>
    </row>
    <row r="49" spans="1:6" s="1" customFormat="1" ht="14.25">
      <c r="A49" s="2"/>
      <c r="B49" s="2"/>
      <c r="C49" s="2"/>
      <c r="D49" s="2"/>
      <c r="E49" s="2"/>
      <c r="F49" s="2"/>
    </row>
    <row r="50" spans="1:6" s="1" customFormat="1" ht="14.25">
      <c r="A50" s="2"/>
      <c r="B50" s="2"/>
      <c r="C50" s="2"/>
      <c r="D50" s="2"/>
      <c r="E50" s="2"/>
      <c r="F50" s="2"/>
    </row>
    <row r="51" spans="1:6" s="1" customFormat="1" ht="14.25">
      <c r="A51" s="2"/>
      <c r="B51" s="2"/>
      <c r="C51" s="2"/>
      <c r="D51" s="2"/>
      <c r="E51" s="2"/>
      <c r="F51" s="2"/>
    </row>
    <row r="52" spans="1:6" s="1" customFormat="1" ht="14.25">
      <c r="A52" s="2"/>
      <c r="B52" s="2"/>
      <c r="C52" s="2"/>
      <c r="D52" s="2"/>
      <c r="E52" s="2"/>
      <c r="F52" s="2"/>
    </row>
    <row r="53" spans="1:6" s="1" customFormat="1" ht="14.25">
      <c r="A53" s="2"/>
      <c r="B53" s="2"/>
      <c r="C53" s="2"/>
      <c r="D53" s="2"/>
      <c r="E53" s="2"/>
      <c r="F53" s="2"/>
    </row>
    <row r="54" spans="1:6" s="1" customFormat="1" ht="14.25">
      <c r="A54" s="2"/>
      <c r="B54" s="2"/>
      <c r="C54" s="2"/>
      <c r="D54" s="2"/>
      <c r="E54" s="2"/>
      <c r="F54" s="2"/>
    </row>
    <row r="55" spans="1:6" s="1" customFormat="1" ht="14.25">
      <c r="A55" s="2"/>
      <c r="B55" s="2"/>
      <c r="C55" s="2"/>
      <c r="D55" s="2"/>
      <c r="E55" s="2"/>
      <c r="F55" s="2"/>
    </row>
    <row r="56" spans="1:6" s="1" customFormat="1" ht="14.25">
      <c r="A56" s="2"/>
      <c r="B56" s="2"/>
      <c r="C56" s="2"/>
      <c r="D56" s="2"/>
      <c r="E56" s="2"/>
      <c r="F56" s="2"/>
    </row>
    <row r="57" spans="1:6" s="1" customFormat="1" ht="14.25">
      <c r="A57" s="2"/>
      <c r="B57" s="2"/>
      <c r="C57" s="2"/>
      <c r="D57" s="2"/>
      <c r="E57" s="2"/>
      <c r="F57" s="2"/>
    </row>
    <row r="58" spans="1:6" s="1" customFormat="1" ht="14.25">
      <c r="A58" s="2"/>
      <c r="B58" s="2"/>
      <c r="C58" s="2"/>
      <c r="D58" s="2"/>
      <c r="E58" s="2"/>
      <c r="F58" s="2"/>
    </row>
    <row r="59" spans="1:6" s="1" customFormat="1" ht="14.25">
      <c r="A59" s="2"/>
      <c r="B59" s="2"/>
      <c r="C59" s="2"/>
      <c r="D59" s="2"/>
      <c r="E59" s="2"/>
      <c r="F59" s="2"/>
    </row>
    <row r="60" spans="1:6" s="1" customFormat="1" ht="14.25">
      <c r="A60" s="2"/>
      <c r="B60" s="2"/>
      <c r="C60" s="2"/>
      <c r="D60" s="2"/>
      <c r="E60" s="2"/>
      <c r="F60" s="2"/>
    </row>
    <row r="61" spans="1:6" s="1" customFormat="1" ht="14.25">
      <c r="A61" s="2"/>
      <c r="B61" s="2"/>
      <c r="C61" s="2"/>
      <c r="D61" s="2"/>
      <c r="E61" s="2"/>
      <c r="F61" s="2"/>
    </row>
    <row r="62" spans="1:6" s="1" customFormat="1" ht="14.25">
      <c r="A62" s="2"/>
      <c r="B62" s="2"/>
      <c r="C62" s="2"/>
      <c r="D62" s="2"/>
      <c r="E62" s="2"/>
      <c r="F62" s="2"/>
    </row>
  </sheetData>
  <sheetProtection/>
  <mergeCells count="1">
    <mergeCell ref="A2:F2"/>
  </mergeCell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___ Alone゜</cp:lastModifiedBy>
  <dcterms:created xsi:type="dcterms:W3CDTF">2022-03-08T02:59:58Z</dcterms:created>
  <dcterms:modified xsi:type="dcterms:W3CDTF">2022-10-21T06:54:32Z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544CB52AC57D4A6DB8429D026A5C3887</vt:lpwstr>
  </property>
  <property fmtid="{D5CDD505-2E9C-101B-9397-08002B2CF9AE}" pid="4" name="KSOProductBuildV">
    <vt:lpwstr>2052-11.8.2.10972</vt:lpwstr>
  </property>
</Properties>
</file>