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一般公共预算收入草案" sheetId="1" r:id="rId1"/>
    <sheet name="一般公共预算支出草案" sheetId="3" r:id="rId2"/>
    <sheet name="基金收入预算草案" sheetId="2" r:id="rId3"/>
    <sheet name="国有资本经营预算收支草案" sheetId="5" r:id="rId4"/>
    <sheet name="社保基金预算草案" sheetId="6" r:id="rId5"/>
  </sheets>
  <externalReferences>
    <externalReference r:id="rId6"/>
    <externalReference r:id="rId7"/>
    <externalReference r:id="rId8"/>
    <externalReference r:id="rId9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xlnm._FilterDatabase" localSheetId="2" hidden="1">基金收入预算草案!$A$1:$B$32</definedName>
    <definedName name="a">#N/A</definedName>
    <definedName name="b">#N/A</definedName>
    <definedName name="d">#N/A</definedName>
    <definedName name="Database" localSheetId="2">#REF!</definedName>
    <definedName name="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localSheetId="2">基金收入预算草案!$1:$2</definedName>
    <definedName name="_xlnm.Print_Titles">#N/A</definedName>
    <definedName name="s">#N/A</definedName>
    <definedName name="地区名称">#REF!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<sst xmlns="http://schemas.openxmlformats.org/spreadsheetml/2006/main" count="276" uniqueCount="242">
  <si>
    <t>2022年一般公共预算收入预算草案表</t>
  </si>
  <si>
    <t>单位：万元</t>
  </si>
  <si>
    <t>预    算    科    目</t>
  </si>
  <si>
    <t>炉霍县</t>
  </si>
  <si>
    <t>备注</t>
  </si>
  <si>
    <t>一、增 值 税</t>
  </si>
  <si>
    <t>二、营 业 税</t>
  </si>
  <si>
    <t>三、企业所得税</t>
  </si>
  <si>
    <t>四、个人所得税</t>
  </si>
  <si>
    <t>五、资源税</t>
  </si>
  <si>
    <t>六、城市维护建设税</t>
  </si>
  <si>
    <t>七、房产税</t>
  </si>
  <si>
    <t>八、印花税</t>
  </si>
  <si>
    <t>九、城镇土地使用税</t>
  </si>
  <si>
    <t>十、土地增值税</t>
  </si>
  <si>
    <t>十一、车船税</t>
  </si>
  <si>
    <t>十二、耕地占用税</t>
  </si>
  <si>
    <t>十三、契税</t>
  </si>
  <si>
    <t>十四、环境保护税</t>
  </si>
  <si>
    <t>税收收入小计</t>
  </si>
  <si>
    <t>十六、专项收入</t>
  </si>
  <si>
    <t>十七、行政事业性收费收入</t>
  </si>
  <si>
    <t>十八、罚没收入</t>
  </si>
  <si>
    <t>十九、国有资本经营收入</t>
  </si>
  <si>
    <t>二十、国有资源（资产）有偿使用收入</t>
  </si>
  <si>
    <t>二十一、捐赠收入</t>
  </si>
  <si>
    <t>二十二、政府住房基金收入</t>
  </si>
  <si>
    <t>二十三、其他收入</t>
  </si>
  <si>
    <t>非税收入小计</t>
  </si>
  <si>
    <t>地方一般公共预算收入合计</t>
  </si>
  <si>
    <t>转移性收入</t>
  </si>
  <si>
    <t xml:space="preserve">  上级补助收入</t>
  </si>
  <si>
    <t xml:space="preserve">    返还性收入</t>
  </si>
  <si>
    <t xml:space="preserve">      增值税和消费税税收返还收入 </t>
  </si>
  <si>
    <t xml:space="preserve">      所得税基数返还收入</t>
  </si>
  <si>
    <t xml:space="preserve">      成品油价格和税费改革税收返还收入</t>
  </si>
  <si>
    <t xml:space="preserve">      增值税五五分享税收返还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</si>
  <si>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</si>
  <si>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</si>
  <si>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</si>
  <si>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</si>
  <si>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</si>
  <si>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</si>
  <si>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</si>
  <si>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</si>
  <si>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</si>
  <si>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</si>
  <si>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</si>
  <si>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</si>
  <si>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贫困地区转移支付收入</t>
  </si>
  <si>
    <t xml:space="preserve">      基层公检法司转移支付</t>
  </si>
  <si>
    <t xml:space="preserve">      教育共同财政事权转移支付支出</t>
  </si>
  <si>
    <t xml:space="preserve">      科学技术共同财政事权转移支付</t>
  </si>
  <si>
    <t xml:space="preserve">      文化旅游体育与传媒共同财政事权转移支付支出</t>
  </si>
  <si>
    <t xml:space="preserve">      社会保障和就业共同财政事权转移支付支出</t>
  </si>
  <si>
    <t xml:space="preserve">      卫生健康共同财政事权转移支付支出</t>
  </si>
  <si>
    <t xml:space="preserve">      节能环保共同财政事权转移支付支出</t>
  </si>
  <si>
    <t xml:space="preserve">      农林水共同财政事权转移支付支出</t>
  </si>
  <si>
    <t xml:space="preserve">      交通运输共同财政事权转移支付支出</t>
  </si>
  <si>
    <t xml:space="preserve">      灾害防治及应急管理共同财政事权转移支付支出</t>
  </si>
  <si>
    <t xml:space="preserve">      其他一般性转移支付收入</t>
  </si>
  <si>
    <t xml:space="preserve">    专项转移支付收入</t>
  </si>
  <si>
    <t>上年结余</t>
  </si>
  <si>
    <t>浙江援建资金收入</t>
  </si>
  <si>
    <t>调入资金</t>
  </si>
  <si>
    <t>合计</t>
  </si>
  <si>
    <t>2022年一般公共预算支出预算草案表</t>
  </si>
  <si>
    <t>预算数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</si>
  <si>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</si>
  <si>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</si>
  <si>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</si>
  <si>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</si>
  <si>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</si>
  <si>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</si>
  <si>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</si>
  <si>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</si>
  <si>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</si>
  <si>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</si>
  <si>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</si>
  <si>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</si>
  <si>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</si>
  <si>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</si>
  <si>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</si>
  <si>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</si>
  <si>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</si>
  <si>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</si>
  <si>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</si>
  <si>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</si>
  <si>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</si>
  <si>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</si>
  <si>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</si>
  <si>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</si>
  <si>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</si>
  <si>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一般公共预算支出合计</t>
  </si>
  <si>
    <t>2022年政府性基金预算收支草案表</t>
  </si>
  <si>
    <t>一、政府性基金收入</t>
  </si>
  <si>
    <t>一、文化体育与传媒支出</t>
  </si>
  <si>
    <t xml:space="preserve">      农网还贷资金收入</t>
  </si>
  <si>
    <t>二、社会保障和就业支出</t>
  </si>
  <si>
    <t xml:space="preserve">      民航发展基金收入</t>
  </si>
  <si>
    <t>三、节能环保支出</t>
  </si>
  <si>
    <t xml:space="preserve">      港口建设费收入</t>
  </si>
  <si>
    <t>四、城乡社区支出</t>
  </si>
  <si>
    <t xml:space="preserve">      国家电影事业发展专项资金收入</t>
  </si>
  <si>
    <t xml:space="preserve">    国有土地使用权出让收入及对应专项债务收入安排的支出</t>
  </si>
  <si>
    <t xml:space="preserve">      国有土地收益基金收入</t>
  </si>
  <si>
    <t xml:space="preserve">     国有土地开发资金安排的支出</t>
  </si>
  <si>
    <t xml:space="preserve">      农业土地开发资金收入</t>
  </si>
  <si>
    <t xml:space="preserve">     其他国有土地使用权出让收入安排的支出</t>
  </si>
  <si>
    <t xml:space="preserve">      国有土地使用权出让收入</t>
  </si>
  <si>
    <t>五、农林水支出</t>
  </si>
  <si>
    <t xml:space="preserve">      大中型水库库区基金收入</t>
  </si>
  <si>
    <t>六、交通运输支出</t>
  </si>
  <si>
    <t xml:space="preserve">      彩票公益金收入</t>
  </si>
  <si>
    <t>七、国家电影事业发展专项资金支出</t>
  </si>
  <si>
    <t xml:space="preserve">      城市基础设施配套费收入</t>
  </si>
  <si>
    <t>八、商业服务业等支出</t>
  </si>
  <si>
    <t xml:space="preserve">      小型水库移民扶助基金收入</t>
  </si>
  <si>
    <t>九、其他支出</t>
  </si>
  <si>
    <t xml:space="preserve">      国家重大水利工程建设基金收入</t>
  </si>
  <si>
    <t xml:space="preserve">    其他政府性基金及对应专项债务收入安排的支出</t>
  </si>
  <si>
    <t xml:space="preserve">      车辆通行费</t>
  </si>
  <si>
    <t xml:space="preserve">      用于社会福利的彩票公益金支出</t>
  </si>
  <si>
    <t xml:space="preserve">      污水处理费收入</t>
  </si>
  <si>
    <t xml:space="preserve">      用于体育事业的彩票公益金支出</t>
  </si>
  <si>
    <t xml:space="preserve">      彩票发行机构和彩票销售机构的业务费用</t>
  </si>
  <si>
    <t xml:space="preserve">      用于教育事业的彩票公益金支出</t>
  </si>
  <si>
    <t xml:space="preserve">      其他政府性基金收入</t>
  </si>
  <si>
    <t xml:space="preserve">      用于残疾人事业的彩票公益金支出</t>
  </si>
  <si>
    <t>二、专项债券对应项目专项收入</t>
  </si>
  <si>
    <t xml:space="preserve">      用于扶贫的彩票公益金支出</t>
  </si>
  <si>
    <t xml:space="preserve">      港口建设费专项债务对应项目专项收入</t>
  </si>
  <si>
    <t xml:space="preserve">      用于城乡医疗救助的彩票公益金支出</t>
  </si>
  <si>
    <t xml:space="preserve">      国家电影事业发展专项资金专项债务对应项目专项收入</t>
  </si>
  <si>
    <t>用于其他社会公益事业的彩票公益金支出</t>
  </si>
  <si>
    <t xml:space="preserve">      国有土地使用权出让金专项债务对应项目专项收入</t>
  </si>
  <si>
    <t>十、债务付息支出</t>
  </si>
  <si>
    <t xml:space="preserve">      国有土地收益基金专项债务对应项目专项收入</t>
  </si>
  <si>
    <t>十一、债务发行费用支出</t>
  </si>
  <si>
    <t xml:space="preserve">      农业土地开发资金专项债务对应项目专项收入</t>
  </si>
  <si>
    <t xml:space="preserve">      大中型水库库区基金专项债务对应项目专项收入</t>
  </si>
  <si>
    <t xml:space="preserve">      城市基础设施配套费专项债务对应项目专项收入</t>
  </si>
  <si>
    <t>转移性支出</t>
  </si>
  <si>
    <t xml:space="preserve">      小型水库移民扶助基金专项债务对应项目专项收入</t>
  </si>
  <si>
    <t xml:space="preserve">  政府性基金转移支付</t>
  </si>
  <si>
    <t xml:space="preserve">      国家重大水利工程建设基金专项债务对应项目专项收入</t>
  </si>
  <si>
    <t xml:space="preserve">    政府性基金补助支出</t>
  </si>
  <si>
    <t xml:space="preserve">      车辆通行费专项债务对应项目专项收入</t>
  </si>
  <si>
    <t xml:space="preserve">    政府性基金上解支出</t>
  </si>
  <si>
    <t xml:space="preserve">      污水处理费专项债务对应项目专项收入</t>
  </si>
  <si>
    <t xml:space="preserve"> 调出资金</t>
  </si>
  <si>
    <t xml:space="preserve">      其他政府性基金专项债务对应项目专项收入</t>
  </si>
  <si>
    <t xml:space="preserve"> 年终结余</t>
  </si>
  <si>
    <t>地方政府专项债务还本支出</t>
  </si>
  <si>
    <t>专项收入</t>
  </si>
  <si>
    <t>专项支出</t>
  </si>
  <si>
    <t>上年结转结余</t>
  </si>
  <si>
    <t>上年结转支出</t>
  </si>
  <si>
    <t>政府性基金预算收入合计</t>
  </si>
  <si>
    <t>政府性基金预算支出合计</t>
  </si>
  <si>
    <t>2022年国有资本经营预算收支草案表</t>
  </si>
  <si>
    <t>项      目</t>
  </si>
  <si>
    <t>一、利润收入</t>
  </si>
  <si>
    <t>一、社会保障和就业支出</t>
  </si>
  <si>
    <t xml:space="preserve">    电力企业利润收入</t>
  </si>
  <si>
    <t>二、国有资本经营预算支出</t>
  </si>
  <si>
    <t xml:space="preserve">    投资服务企业利润收入</t>
  </si>
  <si>
    <t xml:space="preserve">    （一）解决历史遗留问题及改革成本支出</t>
  </si>
  <si>
    <t xml:space="preserve">    贸易企业利润收入</t>
  </si>
  <si>
    <t xml:space="preserve">    （二）国有企业资本金注入</t>
  </si>
  <si>
    <t xml:space="preserve">    其他国有资本经营预算企业利润收入</t>
  </si>
  <si>
    <t xml:space="preserve">          其中：国有经济结构调整支出</t>
  </si>
  <si>
    <t>二、股利、股息收入</t>
  </si>
  <si>
    <t xml:space="preserve">                公益性设施投资支出</t>
  </si>
  <si>
    <t xml:space="preserve">    国有控股公司股利、股息收入</t>
  </si>
  <si>
    <t xml:space="preserve">                前瞻性战略性产业发展支出</t>
  </si>
  <si>
    <t xml:space="preserve">    国有参股公司股利、股息收入</t>
  </si>
  <si>
    <t xml:space="preserve">                生态环境保护支出</t>
  </si>
  <si>
    <t xml:space="preserve">    金融企业股利、股息收入（国资预算）</t>
  </si>
  <si>
    <t xml:space="preserve">                支持科技进步支出</t>
  </si>
  <si>
    <t xml:space="preserve">    其他国有资本经营预算企业股利、股息收入</t>
  </si>
  <si>
    <t xml:space="preserve">                保障国家经济安全支持</t>
  </si>
  <si>
    <t>三、产权转让收入</t>
  </si>
  <si>
    <t xml:space="preserve">                对外投资合作支出</t>
  </si>
  <si>
    <t xml:space="preserve">    国有股权、股份转让收入</t>
  </si>
  <si>
    <t xml:space="preserve">                其他国有企业资本金注入</t>
  </si>
  <si>
    <t xml:space="preserve">    国有独资企业产权转让收入</t>
  </si>
  <si>
    <t xml:space="preserve">    （三）国有企业政策性补贴</t>
  </si>
  <si>
    <t xml:space="preserve">    金融企业产权转让收入</t>
  </si>
  <si>
    <t xml:space="preserve">          其中：国有企业政策性补贴</t>
  </si>
  <si>
    <t xml:space="preserve">    其他国有资本经营预算企业产权转让收入</t>
  </si>
  <si>
    <t xml:space="preserve">    （四）金融国有资本经营预算支出</t>
  </si>
  <si>
    <t>四、清算收入</t>
  </si>
  <si>
    <t xml:space="preserve">    （五）其他国有资本经营预算支出</t>
  </si>
  <si>
    <t xml:space="preserve">    国有股权、股份清算收入</t>
  </si>
  <si>
    <t xml:space="preserve">          其中：其他国有资本经营预算支出</t>
  </si>
  <si>
    <t xml:space="preserve">   国有独资企业清算收入</t>
  </si>
  <si>
    <t>三、转移性支出</t>
  </si>
  <si>
    <t xml:space="preserve">    其他国有资本经营预算企业清算收入</t>
  </si>
  <si>
    <t xml:space="preserve">    （一）国有资本经营预算转移支付</t>
  </si>
  <si>
    <t>五、其他收入</t>
  </si>
  <si>
    <t xml:space="preserve">          其中：国有资本经营预算转移支付支出</t>
  </si>
  <si>
    <t xml:space="preserve">    其他国有资本经营预算收入</t>
  </si>
  <si>
    <t xml:space="preserve">    （二）调出资金</t>
  </si>
  <si>
    <t>国 有 资 本 经 营 预 算 收 入</t>
  </si>
  <si>
    <t xml:space="preserve">          其中：国有资本经营预算调出资金</t>
  </si>
  <si>
    <t xml:space="preserve"> 国 有 资 本 经 营 预 算 支 出</t>
  </si>
  <si>
    <t>上 年 结 转 收 入</t>
  </si>
  <si>
    <t>结 转 下 年 支 出</t>
  </si>
  <si>
    <t>2022年城乡居民基本养老保险基金收支预算草案表</t>
  </si>
  <si>
    <t>单位：元</t>
  </si>
  <si>
    <t>项        目</t>
  </si>
  <si>
    <t>2021年执行数</t>
  </si>
  <si>
    <t>2022年预算数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</si>
  <si>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</si>
  <si>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</si>
  <si>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</si>
  <si>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</si>
  <si>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二、财政补贴收入</t>
  </si>
  <si>
    <t>三、丧葬补助金支出</t>
  </si>
  <si>
    <t xml:space="preserve">    其中：财政对基础养老金的补贴</t>
  </si>
  <si>
    <t>四、转移支出</t>
  </si>
  <si>
    <t xml:space="preserve">          财政对个人缴费的补贴</t>
  </si>
  <si>
    <t>五、其他支出</t>
  </si>
  <si>
    <t>三、集体补助收入</t>
  </si>
  <si>
    <t>×</t>
  </si>
  <si>
    <t>四、利息收入</t>
  </si>
  <si>
    <t>五、委托投资收益</t>
  </si>
  <si>
    <t>六、转移收入</t>
  </si>
  <si>
    <t>七、其他收入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</si>
  <si>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</si>
  <si>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</si>
  <si>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</si>
  <si>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</si>
  <si>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</si>
  <si>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</si>
  <si>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</si>
  <si>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</si>
  <si>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十、本年收支结余</t>
  </si>
  <si>
    <t>十二、上年结余</t>
  </si>
  <si>
    <t>十一、年末滚存结余</t>
  </si>
  <si>
    <t>总        计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</si>
</sst>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176" formatCode="0.0_);[Red]\(0.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#,##0.00_ ;\-#,##0.00;;"/>
    <numFmt numFmtId="178" formatCode="0.00_);[Red]\(0.00\)"/>
    <numFmt numFmtId="179" formatCode="#,##0_ "/>
    <numFmt numFmtId="180" formatCode="#,##0.00_);[Red]\(#,##0.00\)"/>
    <numFmt numFmtId="181" formatCode="0_ "/>
    <numFmt numFmtId="182" formatCode="0.0_ "/>
    <numFmt numFmtId="183" formatCode="#,##0_);[Red]\(#,##0\)"/>
    <numFmt numFmtId="184" formatCode="0_);[Red]\(0\)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9"/>
      <color indexed="8"/>
      <name val="宋体"/>
      <charset val="1"/>
    </font>
    <font>
      <sz val="12"/>
      <color indexed="8"/>
      <name val="宋体"/>
      <charset val="1"/>
    </font>
    <font>
      <b/>
      <sz val="12"/>
      <color indexed="8"/>
      <name val="宋体"/>
      <charset val="1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仿宋_GB2312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/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6" borderId="21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7" borderId="22" applyNumberFormat="0" applyAlignment="0" applyProtection="0">
      <alignment vertical="center"/>
    </xf>
    <xf numFmtId="0" fontId="1" fillId="0" borderId="0">
      <alignment vertical="center"/>
    </xf>
    <xf numFmtId="0" fontId="25" fillId="7" borderId="18" applyNumberFormat="0" applyAlignment="0" applyProtection="0">
      <alignment vertical="center"/>
    </xf>
    <xf numFmtId="0" fontId="37" fillId="22" borderId="25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9" fillId="0" borderId="0"/>
    <xf numFmtId="0" fontId="23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0" borderId="0"/>
    <xf numFmtId="0" fontId="23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" fillId="0" borderId="0"/>
    <xf numFmtId="0" fontId="26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" fillId="0" borderId="0"/>
    <xf numFmtId="0" fontId="26" fillId="31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40" fillId="0" borderId="0">
      <alignment vertical="center"/>
    </xf>
    <xf numFmtId="0" fontId="1" fillId="0" borderId="0"/>
    <xf numFmtId="0" fontId="1" fillId="0" borderId="0"/>
    <xf numFmtId="0" fontId="0" fillId="0" borderId="0"/>
  </cellStyleXfs>
  <cellXfs count="125">
    <xf numFmtId="0" fontId="0" fillId="0" borderId="0" xfId="0">
      <alignment vertical="center"/>
    </xf>
    <xf numFmtId="0" fontId="0" fillId="0" borderId="0" xfId="61" applyFont="1" applyFill="1" applyAlignment="1"/>
    <xf numFmtId="0" fontId="1" fillId="0" borderId="0" xfId="61" applyFont="1" applyFill="1" applyAlignment="1"/>
    <xf numFmtId="49" fontId="2" fillId="0" borderId="0" xfId="61" applyNumberFormat="1" applyFont="1" applyFill="1" applyAlignment="1">
      <alignment horizontal="center" vertical="center"/>
    </xf>
    <xf numFmtId="0" fontId="2" fillId="0" borderId="0" xfId="61" applyFont="1" applyFill="1" applyAlignment="1">
      <alignment horizontal="center" vertical="center"/>
    </xf>
    <xf numFmtId="49" fontId="3" fillId="0" borderId="1" xfId="61" applyNumberFormat="1" applyFont="1" applyFill="1" applyBorder="1" applyAlignment="1">
      <alignment vertical="center"/>
    </xf>
    <xf numFmtId="49" fontId="3" fillId="0" borderId="1" xfId="61" applyNumberFormat="1" applyFont="1" applyFill="1" applyBorder="1" applyAlignment="1">
      <alignment horizontal="right" vertical="center"/>
    </xf>
    <xf numFmtId="49" fontId="4" fillId="0" borderId="2" xfId="61" applyNumberFormat="1" applyFont="1" applyFill="1" applyBorder="1" applyAlignment="1">
      <alignment horizontal="center" vertical="center"/>
    </xf>
    <xf numFmtId="49" fontId="3" fillId="0" borderId="3" xfId="61" applyNumberFormat="1" applyFont="1" applyFill="1" applyBorder="1" applyAlignment="1">
      <alignment vertical="center"/>
    </xf>
    <xf numFmtId="177" fontId="3" fillId="0" borderId="3" xfId="61" applyNumberFormat="1" applyFont="1" applyFill="1" applyBorder="1" applyAlignment="1">
      <alignment horizontal="right" vertical="center"/>
    </xf>
    <xf numFmtId="49" fontId="3" fillId="0" borderId="4" xfId="61" applyNumberFormat="1" applyFont="1" applyFill="1" applyBorder="1" applyAlignment="1">
      <alignment vertical="center"/>
    </xf>
    <xf numFmtId="177" fontId="3" fillId="0" borderId="4" xfId="61" applyNumberFormat="1" applyFont="1" applyFill="1" applyBorder="1" applyAlignment="1">
      <alignment horizontal="right" vertical="center"/>
    </xf>
    <xf numFmtId="49" fontId="3" fillId="0" borderId="5" xfId="61" applyNumberFormat="1" applyFont="1" applyFill="1" applyBorder="1" applyAlignment="1">
      <alignment vertical="center"/>
    </xf>
    <xf numFmtId="177" fontId="3" fillId="0" borderId="5" xfId="61" applyNumberFormat="1" applyFont="1" applyFill="1" applyBorder="1" applyAlignment="1">
      <alignment horizontal="right" vertical="center"/>
    </xf>
    <xf numFmtId="177" fontId="3" fillId="0" borderId="6" xfId="61" applyNumberFormat="1" applyFont="1" applyFill="1" applyBorder="1" applyAlignment="1">
      <alignment horizontal="right" vertical="center"/>
    </xf>
    <xf numFmtId="49" fontId="3" fillId="0" borderId="6" xfId="61" applyNumberFormat="1" applyFont="1" applyFill="1" applyBorder="1" applyAlignment="1">
      <alignment vertical="center"/>
    </xf>
    <xf numFmtId="49" fontId="3" fillId="0" borderId="7" xfId="61" applyNumberFormat="1" applyFont="1" applyFill="1" applyBorder="1" applyAlignment="1">
      <alignment vertical="center"/>
    </xf>
    <xf numFmtId="177" fontId="3" fillId="0" borderId="7" xfId="61" applyNumberFormat="1" applyFont="1" applyFill="1" applyBorder="1" applyAlignment="1">
      <alignment horizontal="right" vertical="center"/>
    </xf>
    <xf numFmtId="177" fontId="3" fillId="0" borderId="8" xfId="61" applyNumberFormat="1" applyFont="1" applyFill="1" applyBorder="1" applyAlignment="1">
      <alignment horizontal="right" vertical="center"/>
    </xf>
    <xf numFmtId="49" fontId="3" fillId="0" borderId="2" xfId="61" applyNumberFormat="1" applyFont="1" applyFill="1" applyBorder="1" applyAlignment="1">
      <alignment horizontal="center" vertical="center"/>
    </xf>
    <xf numFmtId="49" fontId="3" fillId="0" borderId="9" xfId="61" applyNumberFormat="1" applyFont="1" applyFill="1" applyBorder="1" applyAlignment="1">
      <alignment horizontal="center" vertical="center"/>
    </xf>
    <xf numFmtId="49" fontId="3" fillId="0" borderId="10" xfId="61" applyNumberFormat="1" applyFont="1" applyFill="1" applyBorder="1" applyAlignment="1">
      <alignment vertical="center"/>
    </xf>
    <xf numFmtId="49" fontId="3" fillId="0" borderId="11" xfId="61" applyNumberFormat="1" applyFont="1" applyFill="1" applyBorder="1" applyAlignment="1">
      <alignment horizontal="center" vertical="center"/>
    </xf>
    <xf numFmtId="177" fontId="3" fillId="0" borderId="2" xfId="61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47" applyFont="1" applyAlignment="1">
      <alignment horizontal="center" vertical="center"/>
    </xf>
    <xf numFmtId="0" fontId="7" fillId="0" borderId="0" xfId="47" applyFont="1" applyBorder="1" applyAlignment="1">
      <alignment horizontal="center" vertical="center"/>
    </xf>
    <xf numFmtId="0" fontId="7" fillId="0" borderId="0" xfId="47" applyFont="1" applyBorder="1" applyAlignment="1">
      <alignment vertical="center"/>
    </xf>
    <xf numFmtId="0" fontId="7" fillId="0" borderId="0" xfId="47" applyFont="1" applyAlignment="1">
      <alignment horizontal="right"/>
    </xf>
    <xf numFmtId="0" fontId="8" fillId="0" borderId="12" xfId="47" applyFont="1" applyBorder="1" applyAlignment="1">
      <alignment horizontal="center" vertical="center"/>
    </xf>
    <xf numFmtId="0" fontId="8" fillId="0" borderId="2" xfId="47" applyFont="1" applyBorder="1" applyAlignment="1">
      <alignment horizontal="center" vertical="center"/>
    </xf>
    <xf numFmtId="0" fontId="8" fillId="0" borderId="13" xfId="11" applyFont="1" applyBorder="1" applyAlignment="1">
      <alignment vertical="center"/>
    </xf>
    <xf numFmtId="178" fontId="8" fillId="0" borderId="2" xfId="11" applyNumberFormat="1" applyFont="1" applyBorder="1" applyAlignment="1">
      <alignment vertical="center"/>
    </xf>
    <xf numFmtId="0" fontId="8" fillId="0" borderId="2" xfId="11" applyFont="1" applyBorder="1" applyAlignment="1">
      <alignment vertical="center"/>
    </xf>
    <xf numFmtId="0" fontId="9" fillId="0" borderId="13" xfId="11" applyFont="1" applyBorder="1" applyAlignment="1">
      <alignment vertical="center"/>
    </xf>
    <xf numFmtId="178" fontId="9" fillId="0" borderId="2" xfId="11" applyNumberFormat="1" applyFont="1" applyBorder="1" applyAlignment="1">
      <alignment vertical="center"/>
    </xf>
    <xf numFmtId="0" fontId="9" fillId="0" borderId="2" xfId="11" applyFont="1" applyBorder="1" applyAlignment="1">
      <alignment vertical="center"/>
    </xf>
    <xf numFmtId="4" fontId="9" fillId="0" borderId="2" xfId="11" applyNumberFormat="1" applyFont="1" applyBorder="1" applyAlignment="1">
      <alignment vertical="center"/>
    </xf>
    <xf numFmtId="0" fontId="8" fillId="0" borderId="2" xfId="11" applyFont="1" applyFill="1" applyBorder="1" applyAlignment="1">
      <alignment vertical="center"/>
    </xf>
    <xf numFmtId="178" fontId="8" fillId="0" borderId="2" xfId="11" applyNumberFormat="1" applyFont="1" applyFill="1" applyBorder="1" applyAlignment="1">
      <alignment vertical="center"/>
    </xf>
    <xf numFmtId="179" fontId="1" fillId="0" borderId="0" xfId="56" applyNumberFormat="1" applyFont="1"/>
    <xf numFmtId="179" fontId="1" fillId="0" borderId="0" xfId="56" applyNumberFormat="1" applyFont="1" applyAlignment="1">
      <alignment vertical="center"/>
    </xf>
    <xf numFmtId="179" fontId="1" fillId="0" borderId="0" xfId="56" applyNumberFormat="1" applyFont="1" applyFill="1" applyAlignment="1">
      <alignment vertical="center"/>
    </xf>
    <xf numFmtId="179" fontId="1" fillId="0" borderId="0" xfId="56" applyNumberFormat="1" applyFont="1" applyAlignment="1">
      <alignment wrapText="1"/>
    </xf>
    <xf numFmtId="0" fontId="6" fillId="0" borderId="0" xfId="56" applyFont="1" applyAlignment="1">
      <alignment horizontal="center" vertical="center"/>
    </xf>
    <xf numFmtId="0" fontId="1" fillId="0" borderId="0" xfId="56" applyFont="1" applyAlignment="1">
      <alignment wrapText="1"/>
    </xf>
    <xf numFmtId="0" fontId="1" fillId="2" borderId="1" xfId="59" applyFont="1" applyFill="1" applyBorder="1" applyAlignment="1">
      <alignment horizontal="right"/>
    </xf>
    <xf numFmtId="179" fontId="8" fillId="0" borderId="2" xfId="56" applyNumberFormat="1" applyFont="1" applyBorder="1" applyAlignment="1">
      <alignment horizontal="center" vertical="center" wrapText="1"/>
    </xf>
    <xf numFmtId="0" fontId="8" fillId="0" borderId="2" xfId="58" applyFont="1" applyFill="1" applyBorder="1" applyAlignment="1">
      <alignment horizontal="center" vertical="center"/>
    </xf>
    <xf numFmtId="179" fontId="8" fillId="0" borderId="2" xfId="56" applyNumberFormat="1" applyFont="1" applyBorder="1" applyAlignment="1">
      <alignment horizontal="center" vertical="center"/>
    </xf>
    <xf numFmtId="0" fontId="1" fillId="0" borderId="0" xfId="54" applyFont="1" applyFill="1"/>
    <xf numFmtId="179" fontId="8" fillId="0" borderId="2" xfId="54" applyNumberFormat="1" applyFont="1" applyFill="1" applyBorder="1" applyAlignment="1">
      <alignment horizontal="left" vertical="center" wrapText="1"/>
    </xf>
    <xf numFmtId="178" fontId="8" fillId="0" borderId="2" xfId="58" applyNumberFormat="1" applyFont="1" applyFill="1" applyBorder="1" applyAlignment="1">
      <alignment horizontal="center" vertical="center"/>
    </xf>
    <xf numFmtId="0" fontId="10" fillId="2" borderId="14" xfId="0" applyNumberFormat="1" applyFont="1" applyFill="1" applyBorder="1" applyAlignment="1" applyProtection="1">
      <alignment vertical="center"/>
    </xf>
    <xf numFmtId="180" fontId="9" fillId="0" borderId="2" xfId="56" applyNumberFormat="1" applyFont="1" applyBorder="1" applyAlignment="1">
      <alignment vertical="center"/>
    </xf>
    <xf numFmtId="0" fontId="9" fillId="0" borderId="2" xfId="54" applyFont="1" applyFill="1" applyBorder="1" applyAlignment="1">
      <alignment horizontal="left" vertical="center" wrapText="1"/>
    </xf>
    <xf numFmtId="0" fontId="10" fillId="2" borderId="15" xfId="0" applyNumberFormat="1" applyFont="1" applyFill="1" applyBorder="1" applyAlignment="1" applyProtection="1">
      <alignment vertical="center" wrapText="1"/>
    </xf>
    <xf numFmtId="0" fontId="10" fillId="2" borderId="15" xfId="0" applyNumberFormat="1" applyFont="1" applyFill="1" applyBorder="1" applyAlignment="1" applyProtection="1">
      <alignment horizontal="left" vertical="center" wrapText="1"/>
    </xf>
    <xf numFmtId="178" fontId="9" fillId="0" borderId="2" xfId="58" applyNumberFormat="1" applyFont="1" applyFill="1" applyBorder="1" applyAlignment="1">
      <alignment horizontal="center" vertical="center"/>
    </xf>
    <xf numFmtId="178" fontId="10" fillId="0" borderId="2" xfId="56" applyNumberFormat="1" applyFont="1" applyFill="1" applyBorder="1" applyAlignment="1" applyProtection="1">
      <alignment vertical="center" wrapText="1"/>
    </xf>
    <xf numFmtId="180" fontId="9" fillId="0" borderId="2" xfId="56" applyNumberFormat="1" applyFont="1" applyFill="1" applyBorder="1" applyAlignment="1">
      <alignment vertical="center"/>
    </xf>
    <xf numFmtId="0" fontId="9" fillId="3" borderId="16" xfId="0" applyNumberFormat="1" applyFont="1" applyFill="1" applyBorder="1" applyAlignment="1" applyProtection="1">
      <alignment horizontal="left" vertical="center" wrapText="1"/>
    </xf>
    <xf numFmtId="179" fontId="9" fillId="0" borderId="0" xfId="56" applyNumberFormat="1" applyFont="1" applyAlignment="1">
      <alignment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vertical="center" wrapText="1"/>
    </xf>
    <xf numFmtId="0" fontId="10" fillId="2" borderId="17" xfId="0" applyNumberFormat="1" applyFont="1" applyFill="1" applyBorder="1" applyAlignment="1" applyProtection="1">
      <alignment vertical="center" wrapText="1"/>
    </xf>
    <xf numFmtId="0" fontId="10" fillId="2" borderId="2" xfId="0" applyNumberFormat="1" applyFont="1" applyFill="1" applyBorder="1" applyAlignment="1" applyProtection="1">
      <alignment vertical="center"/>
    </xf>
    <xf numFmtId="0" fontId="11" fillId="0" borderId="2" xfId="56" applyFont="1" applyBorder="1" applyAlignment="1">
      <alignment horizontal="center" vertical="center" wrapText="1"/>
    </xf>
    <xf numFmtId="178" fontId="11" fillId="0" borderId="2" xfId="56" applyNumberFormat="1" applyFont="1" applyFill="1" applyBorder="1" applyAlignment="1" applyProtection="1">
      <alignment horizontal="right" vertical="center" wrapText="1"/>
    </xf>
    <xf numFmtId="0" fontId="11" fillId="0" borderId="2" xfId="56" applyFont="1" applyBorder="1" applyAlignment="1">
      <alignment horizontal="center" vertical="center"/>
    </xf>
    <xf numFmtId="180" fontId="8" fillId="0" borderId="2" xfId="56" applyNumberFormat="1" applyFont="1" applyBorder="1" applyAlignment="1">
      <alignment vertical="center"/>
    </xf>
    <xf numFmtId="179" fontId="12" fillId="0" borderId="0" xfId="56" applyNumberFormat="1" applyFont="1" applyAlignment="1">
      <alignment wrapText="1"/>
    </xf>
    <xf numFmtId="0" fontId="1" fillId="3" borderId="0" xfId="56" applyFont="1" applyFill="1" applyAlignment="1">
      <alignment vertical="center"/>
    </xf>
    <xf numFmtId="0" fontId="13" fillId="3" borderId="0" xfId="56" applyFont="1" applyFill="1" applyAlignment="1">
      <alignment vertical="center"/>
    </xf>
    <xf numFmtId="0" fontId="1" fillId="3" borderId="0" xfId="56" applyFont="1" applyFill="1"/>
    <xf numFmtId="176" fontId="1" fillId="3" borderId="0" xfId="56" applyNumberFormat="1" applyFont="1" applyFill="1"/>
    <xf numFmtId="0" fontId="6" fillId="3" borderId="0" xfId="56" applyFont="1" applyFill="1" applyAlignment="1">
      <alignment horizontal="center" vertical="center"/>
    </xf>
    <xf numFmtId="0" fontId="14" fillId="3" borderId="0" xfId="56" applyFont="1" applyFill="1" applyAlignment="1">
      <alignment horizontal="right"/>
    </xf>
    <xf numFmtId="0" fontId="13" fillId="3" borderId="2" xfId="56" applyFont="1" applyFill="1" applyBorder="1" applyAlignment="1">
      <alignment horizontal="center" vertical="center"/>
    </xf>
    <xf numFmtId="0" fontId="13" fillId="3" borderId="13" xfId="56" applyFont="1" applyFill="1" applyBorder="1" applyAlignment="1">
      <alignment horizontal="center" vertical="center" wrapText="1"/>
    </xf>
    <xf numFmtId="176" fontId="13" fillId="3" borderId="2" xfId="56" applyNumberFormat="1" applyFont="1" applyFill="1" applyBorder="1" applyAlignment="1">
      <alignment horizontal="center" vertical="center" wrapText="1"/>
    </xf>
    <xf numFmtId="0" fontId="1" fillId="3" borderId="2" xfId="56" applyFont="1" applyFill="1" applyBorder="1" applyAlignment="1" applyProtection="1">
      <alignment vertical="center"/>
      <protection locked="0"/>
    </xf>
    <xf numFmtId="181" fontId="1" fillId="3" borderId="2" xfId="56" applyNumberFormat="1" applyFont="1" applyFill="1" applyBorder="1" applyAlignment="1">
      <alignment horizontal="right" vertical="center" wrapText="1"/>
    </xf>
    <xf numFmtId="181" fontId="1" fillId="3" borderId="2" xfId="56" applyNumberFormat="1" applyFont="1" applyFill="1" applyBorder="1" applyAlignment="1">
      <alignment vertical="center"/>
    </xf>
    <xf numFmtId="182" fontId="1" fillId="3" borderId="2" xfId="56" applyNumberFormat="1" applyFont="1" applyFill="1" applyBorder="1" applyAlignment="1">
      <alignment horizontal="right" vertical="center" wrapText="1"/>
    </xf>
    <xf numFmtId="181" fontId="1" fillId="3" borderId="2" xfId="56" applyNumberFormat="1" applyFont="1" applyFill="1" applyBorder="1" applyAlignment="1" applyProtection="1">
      <alignment vertical="center"/>
      <protection locked="0"/>
    </xf>
    <xf numFmtId="0" fontId="1" fillId="3" borderId="2" xfId="41" applyNumberFormat="1" applyFont="1" applyFill="1" applyBorder="1" applyAlignment="1" applyProtection="1">
      <alignment vertical="center"/>
    </xf>
    <xf numFmtId="0" fontId="15" fillId="3" borderId="2" xfId="41" applyNumberFormat="1" applyFont="1" applyFill="1" applyBorder="1" applyAlignment="1" applyProtection="1">
      <alignment vertical="center"/>
    </xf>
    <xf numFmtId="182" fontId="13" fillId="3" borderId="2" xfId="56" applyNumberFormat="1" applyFont="1" applyFill="1" applyBorder="1" applyAlignment="1">
      <alignment horizontal="right" vertical="center" wrapText="1"/>
    </xf>
    <xf numFmtId="0" fontId="1" fillId="0" borderId="0" xfId="56" applyFont="1" applyFill="1" applyAlignment="1">
      <alignment vertical="center"/>
    </xf>
    <xf numFmtId="0" fontId="1" fillId="3" borderId="0" xfId="56" applyFont="1" applyFill="1" applyAlignment="1">
      <alignment wrapText="1"/>
    </xf>
    <xf numFmtId="0" fontId="6" fillId="3" borderId="0" xfId="56" applyFont="1" applyFill="1" applyAlignment="1">
      <alignment horizontal="center" vertical="center" wrapText="1"/>
    </xf>
    <xf numFmtId="183" fontId="1" fillId="3" borderId="1" xfId="56" applyNumberFormat="1" applyFont="1" applyFill="1" applyBorder="1" applyAlignment="1">
      <alignment horizontal="right" wrapText="1"/>
    </xf>
    <xf numFmtId="0" fontId="16" fillId="3" borderId="2" xfId="0" applyNumberFormat="1" applyFont="1" applyFill="1" applyBorder="1" applyAlignment="1" applyProtection="1">
      <alignment vertical="center"/>
    </xf>
    <xf numFmtId="183" fontId="16" fillId="3" borderId="13" xfId="0" applyNumberFormat="1" applyFont="1" applyFill="1" applyBorder="1" applyAlignment="1" applyProtection="1">
      <alignment vertical="center" wrapText="1"/>
    </xf>
    <xf numFmtId="0" fontId="13" fillId="3" borderId="2" xfId="56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/>
    </xf>
    <xf numFmtId="183" fontId="17" fillId="3" borderId="13" xfId="0" applyNumberFormat="1" applyFont="1" applyFill="1" applyBorder="1" applyAlignment="1" applyProtection="1"/>
    <xf numFmtId="181" fontId="1" fillId="3" borderId="2" xfId="56" applyNumberFormat="1" applyFont="1" applyFill="1" applyBorder="1" applyAlignment="1">
      <alignment vertical="center" wrapText="1"/>
    </xf>
    <xf numFmtId="0" fontId="1" fillId="3" borderId="2" xfId="56" applyFont="1" applyFill="1" applyBorder="1" applyAlignment="1">
      <alignment vertical="center" wrapText="1"/>
    </xf>
    <xf numFmtId="0" fontId="17" fillId="3" borderId="2" xfId="56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183" fontId="17" fillId="0" borderId="13" xfId="0" applyNumberFormat="1" applyFont="1" applyFill="1" applyBorder="1" applyAlignment="1" applyProtection="1"/>
    <xf numFmtId="0" fontId="1" fillId="0" borderId="2" xfId="56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/>
    </xf>
    <xf numFmtId="183" fontId="14" fillId="3" borderId="13" xfId="0" applyNumberFormat="1" applyFont="1" applyFill="1" applyBorder="1" applyAlignment="1" applyProtection="1">
      <alignment vertical="center"/>
    </xf>
    <xf numFmtId="0" fontId="17" fillId="3" borderId="2" xfId="56" applyFont="1" applyFill="1" applyBorder="1" applyAlignment="1">
      <alignment horizontal="left" vertical="center" wrapText="1"/>
    </xf>
    <xf numFmtId="49" fontId="17" fillId="3" borderId="2" xfId="0" applyNumberFormat="1" applyFont="1" applyFill="1" applyBorder="1" applyAlignment="1">
      <alignment horizontal="left" vertical="center"/>
    </xf>
    <xf numFmtId="0" fontId="18" fillId="3" borderId="2" xfId="56" applyFont="1" applyFill="1" applyBorder="1" applyAlignment="1">
      <alignment horizontal="left" vertical="center" wrapText="1"/>
    </xf>
    <xf numFmtId="183" fontId="14" fillId="3" borderId="13" xfId="0" applyNumberFormat="1" applyFont="1" applyFill="1" applyBorder="1" applyAlignment="1" applyProtection="1">
      <alignment horizontal="right" vertical="center"/>
    </xf>
    <xf numFmtId="0" fontId="19" fillId="0" borderId="2" xfId="56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 applyProtection="1">
      <alignment vertical="center" wrapText="1"/>
      <protection locked="0"/>
    </xf>
    <xf numFmtId="176" fontId="7" fillId="0" borderId="2" xfId="56" applyNumberFormat="1" applyFont="1" applyBorder="1"/>
    <xf numFmtId="0" fontId="1" fillId="3" borderId="2" xfId="56" applyFont="1" applyFill="1" applyBorder="1" applyAlignment="1">
      <alignment wrapText="1"/>
    </xf>
    <xf numFmtId="1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3" xfId="0" applyNumberFormat="1" applyFont="1" applyFill="1" applyBorder="1" applyAlignment="1" applyProtection="1">
      <alignment vertical="center" wrapText="1"/>
      <protection locked="0"/>
    </xf>
    <xf numFmtId="0" fontId="7" fillId="0" borderId="13" xfId="0" applyNumberFormat="1" applyFont="1" applyFill="1" applyBorder="1" applyAlignment="1" applyProtection="1">
      <alignment vertical="center" wrapText="1"/>
      <protection locked="0"/>
    </xf>
    <xf numFmtId="3" fontId="7" fillId="0" borderId="13" xfId="0" applyNumberFormat="1" applyFont="1" applyFill="1" applyBorder="1" applyAlignment="1" applyProtection="1">
      <alignment vertical="center" wrapText="1"/>
    </xf>
    <xf numFmtId="0" fontId="17" fillId="0" borderId="13" xfId="0" applyFont="1" applyFill="1" applyBorder="1" applyAlignment="1">
      <alignment wrapText="1"/>
    </xf>
    <xf numFmtId="3" fontId="19" fillId="0" borderId="13" xfId="0" applyNumberFormat="1" applyFont="1" applyFill="1" applyBorder="1" applyAlignment="1" applyProtection="1">
      <alignment vertical="center" wrapText="1"/>
    </xf>
    <xf numFmtId="176" fontId="19" fillId="0" borderId="2" xfId="56" applyNumberFormat="1" applyFont="1" applyBorder="1"/>
    <xf numFmtId="184" fontId="19" fillId="0" borderId="13" xfId="0" applyNumberFormat="1" applyFont="1" applyFill="1" applyBorder="1" applyAlignment="1">
      <alignment vertical="center"/>
    </xf>
    <xf numFmtId="0" fontId="7" fillId="0" borderId="2" xfId="56" applyFont="1" applyBorder="1"/>
    <xf numFmtId="0" fontId="19" fillId="0" borderId="2" xfId="56" applyFont="1" applyBorder="1"/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2014年全省及省级财政收支执行及2015年预算草案表（20150123，自用稿）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川财预〔2011)140号-关于安排2012年部分转移支付的通知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2001年预算：预算收入及财力（12月21日上午定案表）" xfId="38"/>
    <cellStyle name="40% - 强调文字颜色 1" xfId="39" builtinId="31"/>
    <cellStyle name="20% - 强调文字颜色 2" xfId="40" builtinId="34"/>
    <cellStyle name="常规_录入表" xfId="41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常规_国有资本经营预算表样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 10 2" xfId="54"/>
    <cellStyle name="60% - 强调文字颜色 6" xfId="55" builtinId="52"/>
    <cellStyle name="常规 10 4 3" xfId="56"/>
    <cellStyle name="常规 2" xfId="57"/>
    <cellStyle name="常规 2 4 2" xfId="58"/>
    <cellStyle name="常规 26 2 2" xfId="59"/>
    <cellStyle name="常规_平衡表格式" xfId="60"/>
    <cellStyle name="Normal" xfId="61"/>
  </cellStyles>
  <tableStyles count="0" defaultTableStyle="TableStyleMedium2" defaultPivotStyle="PivotStyleLight16"/>
  <colors>
    <mruColors>
      <color rgb="00FF0000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2&#24453;&#21150;&#24037;&#20316;\98%202019&#24180;&#20154;&#20195;&#20250;&#30456;&#20851;&#36164;&#26009;\&#19978;&#20250;&#26679;&#34920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6"/>
  <sheetViews>
    <sheetView showGridLines="0" showZeros="0" zoomScale="160" zoomScaleNormal="160" workbookViewId="0">
      <pane xSplit="1" ySplit="3" topLeftCell="B68" activePane="bottomRight" state="frozen"/>
      <selection/>
      <selection pane="topRight"/>
      <selection pane="bottomLeft"/>
      <selection pane="bottomRight" activeCell="A6" sqref="A6"/>
    </sheetView>
  </sheetViews>
  <sheetFormatPr defaultColWidth="9" defaultRowHeight="15" customHeight="1" outlineLevelCol="2"/>
  <cols>
    <col min="1" max="1" width="59.625" style="74" customWidth="1"/>
    <col min="2" max="2" width="10.125" style="74" customWidth="1"/>
    <col min="3" max="3" width="13.125" style="90" customWidth="1"/>
    <col min="4" max="16384" width="9" style="74"/>
  </cols>
  <sheetData>
    <row r="1" s="72" customFormat="1" ht="43" customHeight="1" spans="1:3">
      <c r="A1" s="76" t="s">
        <v>0</v>
      </c>
      <c r="B1" s="76"/>
      <c r="C1" s="91"/>
    </row>
    <row r="2" ht="13" customHeight="1" spans="3:3">
      <c r="C2" s="92" t="s">
        <v>1</v>
      </c>
    </row>
    <row r="3" s="73" customFormat="1" ht="22" customHeight="1" spans="1:3">
      <c r="A3" s="93" t="s">
        <v>2</v>
      </c>
      <c r="B3" s="94" t="s">
        <v>3</v>
      </c>
      <c r="C3" s="95" t="s">
        <v>4</v>
      </c>
    </row>
    <row r="4" s="72" customFormat="1" ht="18" customHeight="1" spans="1:3">
      <c r="A4" s="96" t="s">
        <v>5</v>
      </c>
      <c r="B4" s="97">
        <v>2422</v>
      </c>
      <c r="C4" s="98"/>
    </row>
    <row r="5" s="72" customFormat="1" ht="21.95" customHeight="1" spans="1:3">
      <c r="A5" s="96" t="s">
        <v>6</v>
      </c>
      <c r="B5" s="97">
        <v>556</v>
      </c>
      <c r="C5" s="99"/>
    </row>
    <row r="6" s="72" customFormat="1" ht="21.95" customHeight="1" spans="1:3">
      <c r="A6" s="96" t="s">
        <v>7</v>
      </c>
      <c r="B6" s="97"/>
      <c r="C6" s="99"/>
    </row>
    <row r="7" s="72" customFormat="1" ht="21.95" customHeight="1" spans="1:3">
      <c r="A7" s="96" t="s">
        <v>8</v>
      </c>
      <c r="B7" s="97">
        <v>213</v>
      </c>
      <c r="C7" s="99"/>
    </row>
    <row r="8" s="72" customFormat="1" ht="21.95" customHeight="1" spans="1:3">
      <c r="A8" s="96" t="s">
        <v>9</v>
      </c>
      <c r="B8" s="97">
        <v>25</v>
      </c>
      <c r="C8" s="99"/>
    </row>
    <row r="9" s="72" customFormat="1" ht="21.95" customHeight="1" spans="1:3">
      <c r="A9" s="96" t="s">
        <v>10</v>
      </c>
      <c r="B9" s="97">
        <v>183</v>
      </c>
      <c r="C9" s="100"/>
    </row>
    <row r="10" s="72" customFormat="1" ht="21.95" customHeight="1" spans="1:3">
      <c r="A10" s="96" t="s">
        <v>11</v>
      </c>
      <c r="B10" s="97">
        <v>55</v>
      </c>
      <c r="C10" s="100"/>
    </row>
    <row r="11" s="72" customFormat="1" ht="21.95" customHeight="1" spans="1:3">
      <c r="A11" s="96" t="s">
        <v>12</v>
      </c>
      <c r="B11" s="97">
        <v>22</v>
      </c>
      <c r="C11" s="99"/>
    </row>
    <row r="12" s="72" customFormat="1" ht="21.95" customHeight="1" spans="1:3">
      <c r="A12" s="96" t="s">
        <v>13</v>
      </c>
      <c r="B12" s="97">
        <v>16</v>
      </c>
      <c r="C12" s="99"/>
    </row>
    <row r="13" s="72" customFormat="1" ht="21.95" customHeight="1" spans="1:3">
      <c r="A13" s="96" t="s">
        <v>14</v>
      </c>
      <c r="B13" s="97">
        <v>14</v>
      </c>
      <c r="C13" s="99"/>
    </row>
    <row r="14" s="72" customFormat="1" ht="21.95" customHeight="1" spans="1:3">
      <c r="A14" s="96" t="s">
        <v>15</v>
      </c>
      <c r="B14" s="97">
        <v>196</v>
      </c>
      <c r="C14" s="99"/>
    </row>
    <row r="15" s="72" customFormat="1" ht="21.95" customHeight="1" spans="1:3">
      <c r="A15" s="96" t="s">
        <v>16</v>
      </c>
      <c r="B15" s="97">
        <v>12</v>
      </c>
      <c r="C15" s="99"/>
    </row>
    <row r="16" s="72" customFormat="1" ht="21.95" customHeight="1" spans="1:3">
      <c r="A16" s="96" t="s">
        <v>17</v>
      </c>
      <c r="B16" s="97">
        <v>70</v>
      </c>
      <c r="C16" s="99"/>
    </row>
    <row r="17" s="72" customFormat="1" ht="21.95" customHeight="1" spans="1:3">
      <c r="A17" s="96" t="s">
        <v>18</v>
      </c>
      <c r="B17" s="97">
        <v>4</v>
      </c>
      <c r="C17" s="99"/>
    </row>
    <row r="18" s="89" customFormat="1" ht="21.95" customHeight="1" spans="1:3">
      <c r="A18" s="101"/>
      <c r="B18" s="102"/>
      <c r="C18" s="103"/>
    </row>
    <row r="19" s="72" customFormat="1" ht="21.95" customHeight="1" spans="1:3">
      <c r="A19" s="104" t="s">
        <v>19</v>
      </c>
      <c r="B19" s="105">
        <v>3788</v>
      </c>
      <c r="C19" s="99"/>
    </row>
    <row r="20" s="72" customFormat="1" ht="21.95" customHeight="1" spans="1:3">
      <c r="A20" s="96" t="s">
        <v>20</v>
      </c>
      <c r="B20" s="97">
        <v>327</v>
      </c>
      <c r="C20" s="99"/>
    </row>
    <row r="21" s="72" customFormat="1" ht="21.95" customHeight="1" spans="1:3">
      <c r="A21" s="96" t="s">
        <v>21</v>
      </c>
      <c r="B21" s="97">
        <v>109</v>
      </c>
      <c r="C21" s="99"/>
    </row>
    <row r="22" s="72" customFormat="1" ht="21.95" customHeight="1" spans="1:3">
      <c r="A22" s="96" t="s">
        <v>22</v>
      </c>
      <c r="B22" s="97">
        <v>545</v>
      </c>
      <c r="C22" s="98"/>
    </row>
    <row r="23" s="72" customFormat="1" ht="21.95" customHeight="1" spans="1:3">
      <c r="A23" s="96" t="s">
        <v>23</v>
      </c>
      <c r="B23" s="97"/>
      <c r="C23" s="106"/>
    </row>
    <row r="24" s="72" customFormat="1" ht="21.95" customHeight="1" spans="1:3">
      <c r="A24" s="107" t="s">
        <v>24</v>
      </c>
      <c r="B24" s="97">
        <v>763</v>
      </c>
      <c r="C24" s="108"/>
    </row>
    <row r="25" s="72" customFormat="1" ht="21.95" customHeight="1" spans="1:3">
      <c r="A25" s="107" t="s">
        <v>25</v>
      </c>
      <c r="B25" s="97"/>
      <c r="C25" s="99"/>
    </row>
    <row r="26" s="72" customFormat="1" ht="21.95" customHeight="1" spans="1:3">
      <c r="A26" s="107" t="s">
        <v>26</v>
      </c>
      <c r="B26" s="97">
        <v>28</v>
      </c>
      <c r="C26" s="99"/>
    </row>
    <row r="27" s="72" customFormat="1" ht="39" customHeight="1" spans="1:3">
      <c r="A27" s="96" t="s">
        <v>27</v>
      </c>
      <c r="B27" s="97"/>
      <c r="C27" s="108"/>
    </row>
    <row r="28" s="72" customFormat="1" ht="21.95" customHeight="1" spans="1:3">
      <c r="A28" s="104" t="s">
        <v>28</v>
      </c>
      <c r="B28" s="109">
        <v>1772</v>
      </c>
      <c r="C28" s="108"/>
    </row>
    <row r="29" s="72" customFormat="1" customHeight="1" spans="1:3">
      <c r="A29" s="110" t="s">
        <v>29</v>
      </c>
      <c r="B29" s="109">
        <v>5560</v>
      </c>
      <c r="C29" s="99"/>
    </row>
    <row r="30" customHeight="1" spans="1:3">
      <c r="A30" s="111" t="s">
        <v>30</v>
      </c>
      <c r="B30" s="112">
        <f>SUM(B31)</f>
        <v>59143</v>
      </c>
      <c r="C30" s="113"/>
    </row>
    <row r="31" customHeight="1" spans="1:3">
      <c r="A31" s="114" t="s">
        <v>31</v>
      </c>
      <c r="B31" s="112">
        <f>SUM(B32,B37)</f>
        <v>59143</v>
      </c>
      <c r="C31" s="113"/>
    </row>
    <row r="32" customHeight="1" spans="1:3">
      <c r="A32" s="115" t="s">
        <v>32</v>
      </c>
      <c r="B32" s="112">
        <f>SUM(B33:B36)</f>
        <v>940</v>
      </c>
      <c r="C32" s="113"/>
    </row>
    <row r="33" customHeight="1" spans="1:3">
      <c r="A33" s="116" t="s">
        <v>33</v>
      </c>
      <c r="B33" s="112">
        <v>141</v>
      </c>
      <c r="C33" s="113"/>
    </row>
    <row r="34" customHeight="1" spans="1:3">
      <c r="A34" s="116" t="s">
        <v>34</v>
      </c>
      <c r="B34" s="112">
        <v>-1</v>
      </c>
      <c r="C34" s="113"/>
    </row>
    <row r="35" customHeight="1" spans="1:3">
      <c r="A35" s="116" t="s">
        <v>35</v>
      </c>
      <c r="B35" s="112">
        <v>162</v>
      </c>
      <c r="C35" s="113"/>
    </row>
    <row r="36" customHeight="1" spans="1:3">
      <c r="A36" s="116" t="s">
        <v>36</v>
      </c>
      <c r="B36" s="112">
        <v>638</v>
      </c>
      <c r="C36" s="113"/>
    </row>
    <row r="37" customHeight="1" spans="1:3">
      <c r="A37" s="111" t="s">
        <v>37</v>
      </c>
      <c r="B37" s="112">
        <f>SUM(B38:B60)</f>
        <v>58203</v>
      </c>
      <c r="C37" s="113"/>
    </row>
    <row r="38" customHeight="1" spans="1:3">
      <c r="A38" s="116" t="s">
        <v>38</v>
      </c>
      <c r="B38" s="112">
        <v>91</v>
      </c>
      <c r="C38" s="113"/>
    </row>
    <row r="39" customHeight="1" spans="1:3">
      <c r="A39" s="117" t="s">
        <v>39</v>
      </c>
      <c r="B39" s="112">
        <v>33671</v>
      </c>
      <c r="C39" s="113"/>
    </row>
    <row r="40" customHeight="1" spans="1:3">
      <c r="A40" s="118" t="s">
        <v>40</v>
      </c>
      <c r="B40" s="112">
        <v>7362</v>
      </c>
      <c r="C40" s="113"/>
    </row>
    <row r="41" customHeight="1" spans="1:3">
      <c r="A41" s="118" t="s">
        <v>41</v>
      </c>
      <c r="B41" s="112">
        <v>4113</v>
      </c>
      <c r="C41" s="113"/>
    </row>
    <row r="42" customHeight="1" spans="1:3">
      <c r="A42" s="118" t="s">
        <v>42</v>
      </c>
      <c r="B42" s="112"/>
      <c r="C42" s="113"/>
    </row>
    <row r="43" customHeight="1" spans="1:3">
      <c r="A43" s="118" t="s">
        <v>43</v>
      </c>
      <c r="B43" s="112"/>
      <c r="C43" s="113"/>
    </row>
    <row r="44" customHeight="1" spans="1:3">
      <c r="A44" s="118" t="s">
        <v>44</v>
      </c>
      <c r="B44" s="112"/>
      <c r="C44" s="113"/>
    </row>
    <row r="45" customHeight="1" spans="1:3">
      <c r="A45" s="118" t="s">
        <v>45</v>
      </c>
      <c r="B45" s="112"/>
      <c r="C45" s="113"/>
    </row>
    <row r="46" customHeight="1" spans="1:3">
      <c r="A46" s="118" t="s">
        <v>46</v>
      </c>
      <c r="B46" s="112">
        <v>9011</v>
      </c>
      <c r="C46" s="113"/>
    </row>
    <row r="47" customHeight="1" spans="1:3">
      <c r="A47" s="118" t="s">
        <v>47</v>
      </c>
      <c r="B47" s="112"/>
      <c r="C47" s="113"/>
    </row>
    <row r="48" customHeight="1" spans="1:3">
      <c r="A48" s="117" t="s">
        <v>48</v>
      </c>
      <c r="B48" s="112">
        <v>3955</v>
      </c>
      <c r="C48" s="113"/>
    </row>
    <row r="49" customHeight="1" spans="1:3">
      <c r="A49" s="118" t="s">
        <v>49</v>
      </c>
      <c r="B49" s="112"/>
      <c r="C49" s="113"/>
    </row>
    <row r="50" customHeight="1" spans="1:3">
      <c r="A50" s="119" t="s">
        <v>50</v>
      </c>
      <c r="B50" s="112"/>
      <c r="C50" s="113"/>
    </row>
    <row r="51" customHeight="1" spans="1:3">
      <c r="A51" s="119" t="s">
        <v>51</v>
      </c>
      <c r="B51" s="112"/>
      <c r="C51" s="113"/>
    </row>
    <row r="52" customHeight="1" spans="1:3">
      <c r="A52" s="119" t="s">
        <v>52</v>
      </c>
      <c r="B52" s="112"/>
      <c r="C52" s="113"/>
    </row>
    <row r="53" customHeight="1" spans="1:3">
      <c r="A53" s="119" t="s">
        <v>53</v>
      </c>
      <c r="B53" s="112"/>
      <c r="C53" s="113"/>
    </row>
    <row r="54" customHeight="1" spans="1:3">
      <c r="A54" s="119" t="s">
        <v>54</v>
      </c>
      <c r="B54" s="112"/>
      <c r="C54" s="113"/>
    </row>
    <row r="55" customHeight="1" spans="1:3">
      <c r="A55" s="119" t="s">
        <v>55</v>
      </c>
      <c r="B55" s="112"/>
      <c r="C55" s="113"/>
    </row>
    <row r="56" customHeight="1" spans="1:3">
      <c r="A56" s="119" t="s">
        <v>56</v>
      </c>
      <c r="B56" s="112"/>
      <c r="C56" s="113"/>
    </row>
    <row r="57" customHeight="1" spans="1:3">
      <c r="A57" s="119" t="s">
        <v>57</v>
      </c>
      <c r="B57" s="112"/>
      <c r="C57" s="113"/>
    </row>
    <row r="58" customHeight="1" spans="1:3">
      <c r="A58" s="119" t="s">
        <v>58</v>
      </c>
      <c r="B58" s="112"/>
      <c r="C58" s="113"/>
    </row>
    <row r="59" customHeight="1" spans="1:3">
      <c r="A59" s="119" t="s">
        <v>59</v>
      </c>
      <c r="B59" s="112"/>
      <c r="C59" s="113"/>
    </row>
    <row r="60" customHeight="1" spans="1:3">
      <c r="A60" s="118" t="s">
        <v>60</v>
      </c>
      <c r="B60" s="112"/>
      <c r="C60" s="113"/>
    </row>
    <row r="61" customHeight="1" spans="1:3">
      <c r="A61" s="120" t="s">
        <v>61</v>
      </c>
      <c r="B61" s="121"/>
      <c r="C61" s="113"/>
    </row>
    <row r="62" customHeight="1" spans="1:3">
      <c r="A62" s="122" t="s">
        <v>62</v>
      </c>
      <c r="B62" s="112"/>
      <c r="C62" s="113"/>
    </row>
    <row r="63" customHeight="1" spans="1:3">
      <c r="A63" s="122" t="s">
        <v>63</v>
      </c>
      <c r="B63" s="112"/>
      <c r="C63" s="113"/>
    </row>
    <row r="64" customHeight="1" spans="1:3">
      <c r="A64" s="122" t="s">
        <v>64</v>
      </c>
      <c r="B64" s="112">
        <v>600</v>
      </c>
      <c r="C64" s="113"/>
    </row>
    <row r="65" customHeight="1" spans="1:3">
      <c r="A65" s="123"/>
      <c r="B65" s="112"/>
      <c r="C65" s="113"/>
    </row>
    <row r="66" customHeight="1" spans="1:3">
      <c r="A66" s="124" t="s">
        <v>65</v>
      </c>
      <c r="B66" s="112">
        <f>SUM(B29,B30,B62,B63,B64)</f>
        <v>65303</v>
      </c>
      <c r="C66" s="113"/>
    </row>
  </sheetData>
  <sheetProtection formatCells="0" formatColumns="0" formatRows="0" insertRows="0" insertColumns="0" insertHyperlinks="0" deleteColumns="0" deleteRows="0" sort="0" autoFilter="0" pivotTables="0"/>
  <mergeCells count="1">
    <mergeCell ref="A1:C1"/>
  </mergeCells>
  <printOptions horizontalCentered="1"/>
  <pageMargins left="0.55" right="0.55" top="0.393055555555556" bottom="0.590277777777778" header="0.590277777777778" footer="0.393055555555556"/>
  <pageSetup paperSize="9" firstPageNumber="148" fitToHeight="0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30"/>
  <sheetViews>
    <sheetView topLeftCell="A16" workbookViewId="0">
      <selection activeCell="I20" sqref="I20"/>
    </sheetView>
  </sheetViews>
  <sheetFormatPr defaultColWidth="9" defaultRowHeight="14.25" outlineLevelCol="3"/>
  <cols>
    <col min="1" max="1" width="50" style="74" customWidth="1"/>
    <col min="2" max="2" width="26.125" style="74" customWidth="1"/>
    <col min="3" max="3" width="16.375" style="75" customWidth="1"/>
    <col min="4" max="16384" width="9" style="74"/>
  </cols>
  <sheetData>
    <row r="1" ht="37" customHeight="1" spans="1:3">
      <c r="A1" s="76" t="s">
        <v>66</v>
      </c>
      <c r="B1" s="76"/>
      <c r="C1" s="76"/>
    </row>
    <row r="2" ht="18" customHeight="1" spans="1:3">
      <c r="A2" s="76"/>
      <c r="B2" s="76"/>
      <c r="C2" s="77" t="s">
        <v>1</v>
      </c>
    </row>
    <row r="3" ht="48" customHeight="1" spans="1:3">
      <c r="A3" s="78" t="s">
        <v>2</v>
      </c>
      <c r="B3" s="79" t="s">
        <v>67</v>
      </c>
      <c r="C3" s="80" t="s">
        <v>4</v>
      </c>
    </row>
    <row r="4" s="72" customFormat="1" ht="23.1" customHeight="1" spans="1:3">
      <c r="A4" s="81" t="s">
        <v>68</v>
      </c>
      <c r="B4" s="82">
        <v>13253</v>
      </c>
      <c r="C4" s="83"/>
    </row>
    <row r="5" s="72" customFormat="1" ht="23.1" customHeight="1" spans="1:3">
      <c r="A5" s="81" t="s">
        <v>69</v>
      </c>
      <c r="B5" s="82">
        <v>0</v>
      </c>
      <c r="C5" s="84"/>
    </row>
    <row r="6" s="72" customFormat="1" ht="23.1" customHeight="1" spans="1:3">
      <c r="A6" s="81" t="s">
        <v>70</v>
      </c>
      <c r="B6" s="82">
        <v>67</v>
      </c>
      <c r="C6" s="84"/>
    </row>
    <row r="7" s="72" customFormat="1" ht="23.1" customHeight="1" spans="1:3">
      <c r="A7" s="81" t="s">
        <v>71</v>
      </c>
      <c r="B7" s="82">
        <v>2453</v>
      </c>
      <c r="C7" s="84"/>
    </row>
    <row r="8" s="72" customFormat="1" ht="23.1" customHeight="1" spans="1:3">
      <c r="A8" s="81" t="s">
        <v>72</v>
      </c>
      <c r="B8" s="82">
        <v>14181</v>
      </c>
      <c r="C8" s="84"/>
    </row>
    <row r="9" s="73" customFormat="1" ht="23.1" customHeight="1" spans="1:4">
      <c r="A9" s="81" t="s">
        <v>73</v>
      </c>
      <c r="B9" s="82">
        <v>52</v>
      </c>
      <c r="C9" s="84"/>
      <c r="D9" s="72"/>
    </row>
    <row r="10" s="72" customFormat="1" ht="23.1" customHeight="1" spans="1:3">
      <c r="A10" s="81" t="s">
        <v>74</v>
      </c>
      <c r="B10" s="82">
        <v>709</v>
      </c>
      <c r="C10" s="84"/>
    </row>
    <row r="11" s="72" customFormat="1" ht="23.1" customHeight="1" spans="1:3">
      <c r="A11" s="81" t="s">
        <v>75</v>
      </c>
      <c r="B11" s="82">
        <v>8658</v>
      </c>
      <c r="C11" s="84"/>
    </row>
    <row r="12" ht="23.1" customHeight="1" spans="1:4">
      <c r="A12" s="81" t="s">
        <v>76</v>
      </c>
      <c r="B12" s="82">
        <v>6274</v>
      </c>
      <c r="C12" s="84"/>
      <c r="D12" s="72"/>
    </row>
    <row r="13" ht="23.1" customHeight="1" spans="1:4">
      <c r="A13" s="81" t="s">
        <v>77</v>
      </c>
      <c r="B13" s="82"/>
      <c r="C13" s="84"/>
      <c r="D13" s="72"/>
    </row>
    <row r="14" ht="23.1" customHeight="1" spans="1:4">
      <c r="A14" s="81" t="s">
        <v>78</v>
      </c>
      <c r="B14" s="82">
        <v>868</v>
      </c>
      <c r="C14" s="84"/>
      <c r="D14" s="72"/>
    </row>
    <row r="15" ht="23.1" customHeight="1" spans="1:4">
      <c r="A15" s="81" t="s">
        <v>79</v>
      </c>
      <c r="B15" s="82">
        <v>9682</v>
      </c>
      <c r="C15" s="84"/>
      <c r="D15" s="72"/>
    </row>
    <row r="16" ht="23.1" customHeight="1" spans="1:4">
      <c r="A16" s="81" t="s">
        <v>80</v>
      </c>
      <c r="B16" s="82">
        <v>372</v>
      </c>
      <c r="C16" s="84"/>
      <c r="D16" s="72"/>
    </row>
    <row r="17" ht="23.1" customHeight="1" spans="1:4">
      <c r="A17" s="85" t="s">
        <v>81</v>
      </c>
      <c r="B17" s="82">
        <v>0</v>
      </c>
      <c r="C17" s="84"/>
      <c r="D17" s="72"/>
    </row>
    <row r="18" ht="23.1" customHeight="1" spans="1:4">
      <c r="A18" s="85" t="s">
        <v>82</v>
      </c>
      <c r="B18" s="82">
        <v>0</v>
      </c>
      <c r="C18" s="84"/>
      <c r="D18" s="72"/>
    </row>
    <row r="19" ht="23.1" customHeight="1" spans="1:4">
      <c r="A19" s="85" t="s">
        <v>83</v>
      </c>
      <c r="B19" s="82">
        <v>0</v>
      </c>
      <c r="C19" s="84"/>
      <c r="D19" s="72"/>
    </row>
    <row r="20" ht="23.1" customHeight="1" spans="1:4">
      <c r="A20" s="85" t="s">
        <v>84</v>
      </c>
      <c r="B20" s="82">
        <v>0</v>
      </c>
      <c r="C20" s="84"/>
      <c r="D20" s="72"/>
    </row>
    <row r="21" ht="23.1" customHeight="1" spans="1:4">
      <c r="A21" s="85" t="s">
        <v>85</v>
      </c>
      <c r="B21" s="82">
        <v>265</v>
      </c>
      <c r="C21" s="84"/>
      <c r="D21" s="72"/>
    </row>
    <row r="22" ht="23.1" customHeight="1" spans="1:4">
      <c r="A22" s="85" t="s">
        <v>86</v>
      </c>
      <c r="B22" s="82">
        <v>2982</v>
      </c>
      <c r="C22" s="84"/>
      <c r="D22" s="72"/>
    </row>
    <row r="23" ht="23.1" customHeight="1" spans="1:4">
      <c r="A23" s="85" t="s">
        <v>87</v>
      </c>
      <c r="B23" s="82">
        <v>0</v>
      </c>
      <c r="C23" s="84"/>
      <c r="D23" s="72"/>
    </row>
    <row r="24" ht="23.1" customHeight="1" spans="1:4">
      <c r="A24" s="85" t="s">
        <v>88</v>
      </c>
      <c r="B24" s="82">
        <v>492</v>
      </c>
      <c r="C24" s="84"/>
      <c r="D24" s="72"/>
    </row>
    <row r="25" ht="23.1" customHeight="1" spans="1:4">
      <c r="A25" s="86" t="s">
        <v>89</v>
      </c>
      <c r="B25" s="82">
        <v>610</v>
      </c>
      <c r="C25" s="84"/>
      <c r="D25" s="72"/>
    </row>
    <row r="26" ht="23.1" customHeight="1" spans="1:4">
      <c r="A26" s="87" t="s">
        <v>90</v>
      </c>
      <c r="B26" s="82">
        <v>3715</v>
      </c>
      <c r="C26" s="84"/>
      <c r="D26" s="72"/>
    </row>
    <row r="27" ht="23.1" customHeight="1" spans="1:4">
      <c r="A27" s="87" t="s">
        <v>91</v>
      </c>
      <c r="B27" s="82">
        <v>670</v>
      </c>
      <c r="C27" s="84"/>
      <c r="D27" s="72"/>
    </row>
    <row r="28" ht="23.1" customHeight="1" spans="1:4">
      <c r="A28" s="87" t="s">
        <v>92</v>
      </c>
      <c r="B28" s="82">
        <v>0</v>
      </c>
      <c r="C28" s="84"/>
      <c r="D28" s="72"/>
    </row>
    <row r="29" ht="23.1" customHeight="1" spans="1:3">
      <c r="A29" s="87"/>
      <c r="B29" s="82">
        <v>0</v>
      </c>
      <c r="C29" s="84"/>
    </row>
    <row r="30" ht="23.1" customHeight="1" spans="1:3">
      <c r="A30" s="78" t="s">
        <v>93</v>
      </c>
      <c r="B30" s="82">
        <f>SUM(B4:B29)</f>
        <v>65303</v>
      </c>
      <c r="C30" s="88"/>
    </row>
  </sheetData>
  <mergeCells count="1">
    <mergeCell ref="A1:C1"/>
  </mergeCells>
  <pageMargins left="0.629861111111111" right="0.236111111111111" top="0.393055555555556" bottom="0.590277777777778" header="0.590277777777778" footer="0.39305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showGridLines="0" showZeros="0" zoomScale="115" zoomScaleNormal="115" topLeftCell="B1" workbookViewId="0">
      <pane xSplit="1" ySplit="3" topLeftCell="C4" activePane="bottomRight" state="frozen"/>
      <selection/>
      <selection pane="topRight"/>
      <selection pane="bottomLeft"/>
      <selection pane="bottomRight" activeCell="D15" sqref="D15"/>
    </sheetView>
  </sheetViews>
  <sheetFormatPr defaultColWidth="6.875" defaultRowHeight="15.95" customHeight="1" outlineLevelCol="4"/>
  <cols>
    <col min="1" max="1" width="11.625" style="40" hidden="1" customWidth="1"/>
    <col min="2" max="2" width="41.0833333333333" style="43" customWidth="1"/>
    <col min="3" max="3" width="15.8666666666667" style="40" customWidth="1"/>
    <col min="4" max="4" width="40.325" style="40" customWidth="1"/>
    <col min="5" max="5" width="15.625" style="40" customWidth="1"/>
    <col min="6" max="16384" width="6.875" style="40"/>
  </cols>
  <sheetData>
    <row r="1" s="40" customFormat="1" ht="29" customHeight="1" spans="2:5">
      <c r="B1" s="44" t="s">
        <v>94</v>
      </c>
      <c r="C1" s="44"/>
      <c r="D1" s="44"/>
      <c r="E1" s="44"/>
    </row>
    <row r="2" s="41" customFormat="1" ht="24.75" customHeight="1" spans="2:5">
      <c r="B2" s="45"/>
      <c r="E2" s="46" t="s">
        <v>1</v>
      </c>
    </row>
    <row r="3" s="41" customFormat="1" ht="36.75" customHeight="1" spans="2:5">
      <c r="B3" s="47" t="s">
        <v>2</v>
      </c>
      <c r="C3" s="48" t="s">
        <v>67</v>
      </c>
      <c r="D3" s="49" t="s">
        <v>2</v>
      </c>
      <c r="E3" s="48" t="s">
        <v>67</v>
      </c>
    </row>
    <row r="4" s="41" customFormat="1" ht="18" customHeight="1" spans="1:5">
      <c r="A4" s="50">
        <v>10301</v>
      </c>
      <c r="B4" s="51" t="s">
        <v>95</v>
      </c>
      <c r="C4" s="52">
        <f>SUM(C5:C20)</f>
        <v>8000</v>
      </c>
      <c r="D4" s="53" t="s">
        <v>96</v>
      </c>
      <c r="E4" s="54"/>
    </row>
    <row r="5" s="41" customFormat="1" ht="18" customHeight="1" spans="1:5">
      <c r="A5" s="50">
        <v>1030102</v>
      </c>
      <c r="B5" s="55" t="s">
        <v>97</v>
      </c>
      <c r="C5" s="52"/>
      <c r="D5" s="56" t="s">
        <v>98</v>
      </c>
      <c r="E5" s="54"/>
    </row>
    <row r="6" s="41" customFormat="1" ht="18" customHeight="1" spans="1:5">
      <c r="A6" s="50">
        <v>1030110</v>
      </c>
      <c r="B6" s="55" t="s">
        <v>99</v>
      </c>
      <c r="C6" s="52"/>
      <c r="D6" s="56" t="s">
        <v>100</v>
      </c>
      <c r="E6" s="54"/>
    </row>
    <row r="7" s="41" customFormat="1" ht="18" customHeight="1" spans="1:5">
      <c r="A7" s="50">
        <v>1030115</v>
      </c>
      <c r="B7" s="55" t="s">
        <v>101</v>
      </c>
      <c r="C7" s="52"/>
      <c r="D7" s="56" t="s">
        <v>102</v>
      </c>
      <c r="E7" s="54">
        <v>6427</v>
      </c>
    </row>
    <row r="8" s="41" customFormat="1" ht="32" customHeight="1" spans="1:5">
      <c r="A8" s="50">
        <v>1030129</v>
      </c>
      <c r="B8" s="55" t="s">
        <v>103</v>
      </c>
      <c r="C8" s="52"/>
      <c r="D8" s="56" t="s">
        <v>104</v>
      </c>
      <c r="E8" s="54">
        <v>6427</v>
      </c>
    </row>
    <row r="9" s="41" customFormat="1" ht="18" customHeight="1" spans="1:5">
      <c r="A9" s="50">
        <v>1030146</v>
      </c>
      <c r="B9" s="55" t="s">
        <v>105</v>
      </c>
      <c r="C9" s="52"/>
      <c r="D9" s="57" t="s">
        <v>106</v>
      </c>
      <c r="E9" s="54"/>
    </row>
    <row r="10" s="41" customFormat="1" ht="30" customHeight="1" spans="1:5">
      <c r="A10" s="50">
        <v>1030147</v>
      </c>
      <c r="B10" s="55" t="s">
        <v>107</v>
      </c>
      <c r="C10" s="52"/>
      <c r="D10" s="57" t="s">
        <v>108</v>
      </c>
      <c r="E10" s="54"/>
    </row>
    <row r="11" s="41" customFormat="1" ht="19" customHeight="1" spans="1:5">
      <c r="A11" s="50">
        <v>1030148</v>
      </c>
      <c r="B11" s="55" t="s">
        <v>109</v>
      </c>
      <c r="C11" s="58">
        <v>8000</v>
      </c>
      <c r="D11" s="56" t="s">
        <v>110</v>
      </c>
      <c r="E11" s="54"/>
    </row>
    <row r="12" s="41" customFormat="1" ht="19" customHeight="1" spans="1:5">
      <c r="A12" s="50">
        <v>1030150</v>
      </c>
      <c r="B12" s="55" t="s">
        <v>111</v>
      </c>
      <c r="C12" s="52"/>
      <c r="D12" s="57" t="s">
        <v>112</v>
      </c>
      <c r="E12" s="54"/>
    </row>
    <row r="13" s="41" customFormat="1" ht="19" customHeight="1" spans="1:5">
      <c r="A13" s="50">
        <v>1030155</v>
      </c>
      <c r="B13" s="55" t="s">
        <v>113</v>
      </c>
      <c r="C13" s="59"/>
      <c r="D13" s="57" t="s">
        <v>114</v>
      </c>
      <c r="E13" s="60"/>
    </row>
    <row r="14" s="42" customFormat="1" ht="19" customHeight="1" spans="1:5">
      <c r="A14" s="50">
        <v>1030156</v>
      </c>
      <c r="B14" s="55" t="s">
        <v>115</v>
      </c>
      <c r="C14" s="59"/>
      <c r="D14" s="57" t="s">
        <v>116</v>
      </c>
      <c r="E14" s="54"/>
    </row>
    <row r="15" s="41" customFormat="1" ht="19" customHeight="1" spans="1:5">
      <c r="A15" s="50">
        <v>1030157</v>
      </c>
      <c r="B15" s="55" t="s">
        <v>117</v>
      </c>
      <c r="C15" s="59"/>
      <c r="D15" s="57" t="s">
        <v>118</v>
      </c>
      <c r="E15" s="54"/>
    </row>
    <row r="16" s="41" customFormat="1" ht="29" customHeight="1" spans="1:5">
      <c r="A16" s="50">
        <v>1030158</v>
      </c>
      <c r="B16" s="55" t="s">
        <v>119</v>
      </c>
      <c r="C16" s="59"/>
      <c r="D16" s="57" t="s">
        <v>120</v>
      </c>
      <c r="E16" s="54"/>
    </row>
    <row r="17" s="41" customFormat="1" ht="19" customHeight="1" spans="1:5">
      <c r="A17" s="50">
        <v>1030159</v>
      </c>
      <c r="B17" s="55" t="s">
        <v>121</v>
      </c>
      <c r="C17" s="59"/>
      <c r="D17" s="57" t="s">
        <v>122</v>
      </c>
      <c r="E17" s="54"/>
    </row>
    <row r="18" s="41" customFormat="1" ht="19" customHeight="1" spans="1:5">
      <c r="A18" s="50">
        <v>1030178</v>
      </c>
      <c r="B18" s="55" t="s">
        <v>123</v>
      </c>
      <c r="C18" s="59"/>
      <c r="D18" s="57" t="s">
        <v>124</v>
      </c>
      <c r="E18" s="54"/>
    </row>
    <row r="19" s="41" customFormat="1" ht="29" customHeight="1" spans="1:5">
      <c r="A19" s="50">
        <v>1030180</v>
      </c>
      <c r="B19" s="55" t="s">
        <v>125</v>
      </c>
      <c r="C19" s="59"/>
      <c r="D19" s="57" t="s">
        <v>126</v>
      </c>
      <c r="E19" s="54"/>
    </row>
    <row r="20" s="41" customFormat="1" ht="20" customHeight="1" spans="1:5">
      <c r="A20" s="50">
        <v>1030199</v>
      </c>
      <c r="B20" s="55" t="s">
        <v>127</v>
      </c>
      <c r="C20" s="59"/>
      <c r="D20" s="61" t="s">
        <v>128</v>
      </c>
      <c r="E20" s="54"/>
    </row>
    <row r="21" s="41" customFormat="1" ht="24" customHeight="1" spans="1:5">
      <c r="A21" s="50">
        <v>10310</v>
      </c>
      <c r="B21" s="51" t="s">
        <v>129</v>
      </c>
      <c r="C21" s="59">
        <f>SUM(C22:C33)</f>
        <v>0</v>
      </c>
      <c r="D21" s="57" t="s">
        <v>130</v>
      </c>
      <c r="E21" s="54"/>
    </row>
    <row r="22" s="41" customFormat="1" ht="24" customHeight="1" spans="1:5">
      <c r="A22" s="50">
        <v>1031004</v>
      </c>
      <c r="B22" s="55" t="s">
        <v>131</v>
      </c>
      <c r="C22" s="59"/>
      <c r="D22" s="57" t="s">
        <v>132</v>
      </c>
      <c r="E22" s="54"/>
    </row>
    <row r="23" s="41" customFormat="1" ht="29" customHeight="1" spans="1:5">
      <c r="A23" s="50">
        <v>1031005</v>
      </c>
      <c r="B23" s="55" t="s">
        <v>133</v>
      </c>
      <c r="C23" s="59"/>
      <c r="D23" s="62" t="s">
        <v>134</v>
      </c>
      <c r="E23" s="54"/>
    </row>
    <row r="24" s="41" customFormat="1" ht="29" customHeight="1" spans="1:5">
      <c r="A24" s="50">
        <v>1031006</v>
      </c>
      <c r="B24" s="55" t="s">
        <v>135</v>
      </c>
      <c r="C24" s="59"/>
      <c r="D24" s="57" t="s">
        <v>136</v>
      </c>
      <c r="E24" s="54"/>
    </row>
    <row r="25" s="41" customFormat="1" ht="29" customHeight="1" spans="1:5">
      <c r="A25" s="50">
        <v>1031007</v>
      </c>
      <c r="B25" s="55" t="s">
        <v>137</v>
      </c>
      <c r="C25" s="59"/>
      <c r="D25" s="57" t="s">
        <v>138</v>
      </c>
      <c r="E25" s="54"/>
    </row>
    <row r="26" s="41" customFormat="1" ht="29" customHeight="1" spans="1:5">
      <c r="A26" s="50">
        <v>1031008</v>
      </c>
      <c r="B26" s="55" t="s">
        <v>139</v>
      </c>
      <c r="C26" s="59"/>
      <c r="D26" s="57"/>
      <c r="E26" s="54"/>
    </row>
    <row r="27" s="41" customFormat="1" ht="29" customHeight="1" spans="1:5">
      <c r="A27" s="50">
        <v>1031009</v>
      </c>
      <c r="B27" s="55" t="s">
        <v>140</v>
      </c>
      <c r="C27" s="59"/>
      <c r="D27" s="63" t="s">
        <v>65</v>
      </c>
      <c r="E27" s="54">
        <v>6427</v>
      </c>
    </row>
    <row r="28" s="41" customFormat="1" ht="29" customHeight="1" spans="1:5">
      <c r="A28" s="50">
        <v>1031010</v>
      </c>
      <c r="B28" s="55" t="s">
        <v>141</v>
      </c>
      <c r="C28" s="59"/>
      <c r="D28" s="64" t="s">
        <v>142</v>
      </c>
      <c r="E28" s="54"/>
    </row>
    <row r="29" s="41" customFormat="1" ht="29" customHeight="1" spans="1:5">
      <c r="A29" s="50">
        <v>1031011</v>
      </c>
      <c r="B29" s="55" t="s">
        <v>143</v>
      </c>
      <c r="C29" s="59"/>
      <c r="D29" s="56" t="s">
        <v>144</v>
      </c>
      <c r="E29" s="54"/>
    </row>
    <row r="30" s="41" customFormat="1" ht="29" customHeight="1" spans="1:5">
      <c r="A30" s="50">
        <v>1031012</v>
      </c>
      <c r="B30" s="55" t="s">
        <v>145</v>
      </c>
      <c r="C30" s="59"/>
      <c r="D30" s="56" t="s">
        <v>146</v>
      </c>
      <c r="E30" s="54"/>
    </row>
    <row r="31" s="41" customFormat="1" ht="24" customHeight="1" spans="1:5">
      <c r="A31" s="50">
        <v>1031013</v>
      </c>
      <c r="B31" s="55" t="s">
        <v>147</v>
      </c>
      <c r="C31" s="59"/>
      <c r="D31" s="56" t="s">
        <v>148</v>
      </c>
      <c r="E31" s="54"/>
    </row>
    <row r="32" s="41" customFormat="1" ht="24" customHeight="1" spans="1:5">
      <c r="A32" s="50">
        <v>1031014</v>
      </c>
      <c r="B32" s="55" t="s">
        <v>149</v>
      </c>
      <c r="C32" s="59"/>
      <c r="D32" s="56" t="s">
        <v>150</v>
      </c>
      <c r="E32" s="54"/>
    </row>
    <row r="33" s="41" customFormat="1" ht="29" customHeight="1" spans="1:5">
      <c r="A33" s="50">
        <v>1031099</v>
      </c>
      <c r="B33" s="55" t="s">
        <v>151</v>
      </c>
      <c r="C33" s="59"/>
      <c r="D33" s="65" t="s">
        <v>152</v>
      </c>
      <c r="E33" s="54"/>
    </row>
    <row r="34" s="41" customFormat="1" ht="20" customHeight="1" spans="2:5">
      <c r="B34" s="55"/>
      <c r="C34" s="59"/>
      <c r="D34" s="66" t="s">
        <v>153</v>
      </c>
      <c r="E34" s="54">
        <v>1573</v>
      </c>
    </row>
    <row r="35" s="41" customFormat="1" ht="20" customHeight="1" spans="2:5">
      <c r="B35" s="55" t="s">
        <v>154</v>
      </c>
      <c r="C35" s="59"/>
      <c r="D35" s="66" t="s">
        <v>155</v>
      </c>
      <c r="E35" s="54"/>
    </row>
    <row r="36" s="41" customFormat="1" ht="20" customHeight="1" spans="2:5">
      <c r="B36" s="55" t="s">
        <v>156</v>
      </c>
      <c r="C36" s="59"/>
      <c r="D36" s="66" t="s">
        <v>157</v>
      </c>
      <c r="E36" s="54"/>
    </row>
    <row r="37" s="41" customFormat="1" ht="20" customHeight="1" spans="2:5">
      <c r="B37" s="67" t="s">
        <v>158</v>
      </c>
      <c r="C37" s="68">
        <v>8000</v>
      </c>
      <c r="D37" s="69" t="s">
        <v>159</v>
      </c>
      <c r="E37" s="70">
        <v>8000</v>
      </c>
    </row>
    <row r="38" s="40" customFormat="1" customHeight="1" spans="2:2">
      <c r="B38" s="43"/>
    </row>
    <row r="39" s="40" customFormat="1" customHeight="1" spans="2:2">
      <c r="B39" s="43"/>
    </row>
    <row r="40" s="40" customFormat="1" customHeight="1" spans="2:2">
      <c r="B40" s="43"/>
    </row>
    <row r="41" s="40" customFormat="1" customHeight="1" spans="2:2">
      <c r="B41" s="43"/>
    </row>
    <row r="42" s="40" customFormat="1" ht="73.5" customHeight="1" spans="2:2">
      <c r="B42" s="43"/>
    </row>
    <row r="43" s="40" customFormat="1" customHeight="1" spans="2:2">
      <c r="B43" s="43"/>
    </row>
    <row r="44" s="40" customFormat="1" customHeight="1" spans="2:2">
      <c r="B44" s="43"/>
    </row>
    <row r="45" s="40" customFormat="1" customHeight="1" spans="2:2">
      <c r="B45" s="71"/>
    </row>
    <row r="46" s="40" customFormat="1" customHeight="1" spans="2:2">
      <c r="B46" s="43"/>
    </row>
    <row r="47" s="40" customFormat="1" customHeight="1" spans="2:2">
      <c r="B47" s="43"/>
    </row>
    <row r="48" s="40" customFormat="1" customHeight="1" spans="2:2">
      <c r="B48" s="43"/>
    </row>
    <row r="49" s="40" customFormat="1" ht="85.5" customHeight="1" spans="2:2">
      <c r="B49" s="43"/>
    </row>
    <row r="50" s="40" customFormat="1" ht="85.5" customHeight="1" spans="2:2">
      <c r="B50" s="43"/>
    </row>
    <row r="51" s="40" customFormat="1" ht="85.5" customHeight="1" spans="2:2">
      <c r="B51" s="43"/>
    </row>
    <row r="52" s="40" customFormat="1" ht="85.5" customHeight="1" spans="2:2">
      <c r="B52" s="43"/>
    </row>
    <row r="53" s="40" customFormat="1" ht="85.5" customHeight="1" spans="2:2">
      <c r="B53" s="43"/>
    </row>
    <row r="54" s="40" customFormat="1" ht="85.5" customHeight="1" spans="2:2">
      <c r="B54" s="43"/>
    </row>
    <row r="55" s="40" customFormat="1" ht="85.5" customHeight="1" spans="2:2">
      <c r="B55" s="43"/>
    </row>
    <row r="56" s="40" customFormat="1" ht="85.5" customHeight="1" spans="2:2">
      <c r="B56" s="43"/>
    </row>
    <row r="57" s="40" customFormat="1" ht="71.25" customHeight="1" spans="2:2">
      <c r="B57" s="43"/>
    </row>
    <row r="58" s="40" customFormat="1" ht="71.25" customHeight="1" spans="2:2">
      <c r="B58" s="43"/>
    </row>
    <row r="59" s="40" customFormat="1" ht="42.75" customHeight="1" spans="2:2">
      <c r="B59" s="43"/>
    </row>
    <row r="60" s="40" customFormat="1" ht="57" customHeight="1" spans="2:2">
      <c r="B60" s="43"/>
    </row>
  </sheetData>
  <mergeCells count="1">
    <mergeCell ref="B1:E1"/>
  </mergeCells>
  <printOptions horizontalCentered="1"/>
  <pageMargins left="0.354166666666667" right="0.432638888888889" top="0.393055555555556" bottom="0.590277777777778" header="0.590277777777778" footer="0.393055555555556"/>
  <pageSetup paperSize="9" scale="80" firstPageNumber="148" fitToHeight="0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selection activeCell="D22" sqref="D22"/>
    </sheetView>
  </sheetViews>
  <sheetFormatPr defaultColWidth="9" defaultRowHeight="13.5" outlineLevelCol="3"/>
  <cols>
    <col min="1" max="1" width="52.375" customWidth="1"/>
    <col min="2" max="2" width="12.125" customWidth="1"/>
    <col min="3" max="3" width="55.5" customWidth="1"/>
    <col min="4" max="4" width="12" customWidth="1"/>
  </cols>
  <sheetData>
    <row r="1" ht="25.5" spans="1:4">
      <c r="A1" s="25" t="s">
        <v>160</v>
      </c>
      <c r="B1" s="25"/>
      <c r="C1" s="25"/>
      <c r="D1" s="25"/>
    </row>
    <row r="2" s="24" customFormat="1" ht="12" spans="1:4">
      <c r="A2" s="26"/>
      <c r="B2" s="26"/>
      <c r="C2" s="27"/>
      <c r="D2" s="28" t="s">
        <v>1</v>
      </c>
    </row>
    <row r="3" ht="18" customHeight="1" spans="1:4">
      <c r="A3" s="29" t="s">
        <v>161</v>
      </c>
      <c r="B3" s="30" t="s">
        <v>67</v>
      </c>
      <c r="C3" s="30" t="s">
        <v>161</v>
      </c>
      <c r="D3" s="30" t="s">
        <v>67</v>
      </c>
    </row>
    <row r="4" ht="18" customHeight="1" spans="1:4">
      <c r="A4" s="31" t="s">
        <v>162</v>
      </c>
      <c r="B4" s="32">
        <v>1600</v>
      </c>
      <c r="C4" s="33" t="s">
        <v>163</v>
      </c>
      <c r="D4" s="33"/>
    </row>
    <row r="5" ht="18" customHeight="1" spans="1:4">
      <c r="A5" s="34" t="s">
        <v>164</v>
      </c>
      <c r="B5" s="32"/>
      <c r="C5" s="33" t="s">
        <v>165</v>
      </c>
      <c r="D5" s="33"/>
    </row>
    <row r="6" ht="18" customHeight="1" spans="1:4">
      <c r="A6" s="34" t="s">
        <v>166</v>
      </c>
      <c r="B6" s="35">
        <v>1600</v>
      </c>
      <c r="C6" s="36" t="s">
        <v>167</v>
      </c>
      <c r="D6" s="36"/>
    </row>
    <row r="7" ht="18" customHeight="1" spans="1:4">
      <c r="A7" s="34" t="s">
        <v>168</v>
      </c>
      <c r="B7" s="32"/>
      <c r="C7" s="36" t="s">
        <v>169</v>
      </c>
      <c r="D7" s="36"/>
    </row>
    <row r="8" ht="18" customHeight="1" spans="1:4">
      <c r="A8" s="34" t="s">
        <v>170</v>
      </c>
      <c r="B8" s="32"/>
      <c r="C8" s="36" t="s">
        <v>171</v>
      </c>
      <c r="D8" s="36"/>
    </row>
    <row r="9" ht="18" customHeight="1" spans="1:4">
      <c r="A9" s="31" t="s">
        <v>172</v>
      </c>
      <c r="B9" s="32"/>
      <c r="C9" s="36" t="s">
        <v>173</v>
      </c>
      <c r="D9" s="36"/>
    </row>
    <row r="10" ht="18" customHeight="1" spans="1:4">
      <c r="A10" s="34" t="s">
        <v>174</v>
      </c>
      <c r="B10" s="32"/>
      <c r="C10" s="36" t="s">
        <v>175</v>
      </c>
      <c r="D10" s="36"/>
    </row>
    <row r="11" ht="18" customHeight="1" spans="1:4">
      <c r="A11" s="34" t="s">
        <v>176</v>
      </c>
      <c r="B11" s="32"/>
      <c r="C11" s="36" t="s">
        <v>177</v>
      </c>
      <c r="D11" s="36"/>
    </row>
    <row r="12" ht="18" customHeight="1" spans="1:4">
      <c r="A12" s="34" t="s">
        <v>178</v>
      </c>
      <c r="B12" s="32"/>
      <c r="C12" s="36" t="s">
        <v>179</v>
      </c>
      <c r="D12" s="36"/>
    </row>
    <row r="13" ht="18" customHeight="1" spans="1:4">
      <c r="A13" s="34" t="s">
        <v>180</v>
      </c>
      <c r="B13" s="32"/>
      <c r="C13" s="36" t="s">
        <v>181</v>
      </c>
      <c r="D13" s="36"/>
    </row>
    <row r="14" ht="18" customHeight="1" spans="1:4">
      <c r="A14" s="31" t="s">
        <v>182</v>
      </c>
      <c r="B14" s="32"/>
      <c r="C14" s="36" t="s">
        <v>183</v>
      </c>
      <c r="D14" s="36"/>
    </row>
    <row r="15" ht="18" customHeight="1" spans="1:4">
      <c r="A15" s="34" t="s">
        <v>184</v>
      </c>
      <c r="B15" s="32"/>
      <c r="C15" s="36" t="s">
        <v>185</v>
      </c>
      <c r="D15" s="36"/>
    </row>
    <row r="16" ht="18" customHeight="1" spans="1:4">
      <c r="A16" s="34" t="s">
        <v>186</v>
      </c>
      <c r="B16" s="32"/>
      <c r="C16" s="36" t="s">
        <v>187</v>
      </c>
      <c r="D16" s="36"/>
    </row>
    <row r="17" ht="18" customHeight="1" spans="1:4">
      <c r="A17" s="34" t="s">
        <v>188</v>
      </c>
      <c r="B17" s="32"/>
      <c r="C17" s="36" t="s">
        <v>189</v>
      </c>
      <c r="D17" s="36"/>
    </row>
    <row r="18" ht="18" customHeight="1" spans="1:4">
      <c r="A18" s="34" t="s">
        <v>190</v>
      </c>
      <c r="B18" s="32"/>
      <c r="C18" s="36" t="s">
        <v>191</v>
      </c>
      <c r="D18" s="36"/>
    </row>
    <row r="19" ht="18" customHeight="1" spans="1:4">
      <c r="A19" s="31" t="s">
        <v>192</v>
      </c>
      <c r="B19" s="32"/>
      <c r="C19" s="36" t="s">
        <v>193</v>
      </c>
      <c r="D19" s="36"/>
    </row>
    <row r="20" ht="18" customHeight="1" spans="1:4">
      <c r="A20" s="34" t="s">
        <v>194</v>
      </c>
      <c r="B20" s="35"/>
      <c r="C20" s="36" t="s">
        <v>195</v>
      </c>
      <c r="D20" s="37">
        <v>1000</v>
      </c>
    </row>
    <row r="21" ht="18" customHeight="1" spans="1:4">
      <c r="A21" s="34" t="s">
        <v>196</v>
      </c>
      <c r="B21" s="35"/>
      <c r="C21" s="33" t="s">
        <v>197</v>
      </c>
      <c r="D21" s="32">
        <v>1000</v>
      </c>
    </row>
    <row r="22" ht="18" customHeight="1" spans="1:4">
      <c r="A22" s="34" t="s">
        <v>198</v>
      </c>
      <c r="B22" s="35"/>
      <c r="C22" s="36" t="s">
        <v>199</v>
      </c>
      <c r="D22" s="35"/>
    </row>
    <row r="23" ht="18" customHeight="1" spans="1:4">
      <c r="A23" s="31" t="s">
        <v>200</v>
      </c>
      <c r="B23" s="32"/>
      <c r="C23" s="36" t="s">
        <v>201</v>
      </c>
      <c r="D23" s="35"/>
    </row>
    <row r="24" ht="18" customHeight="1" spans="1:4">
      <c r="A24" s="34" t="s">
        <v>202</v>
      </c>
      <c r="B24" s="35"/>
      <c r="C24" s="36" t="s">
        <v>203</v>
      </c>
      <c r="D24" s="35">
        <v>600</v>
      </c>
    </row>
    <row r="25" ht="18" customHeight="1" spans="1:4">
      <c r="A25" s="31" t="s">
        <v>204</v>
      </c>
      <c r="B25" s="32">
        <v>1600</v>
      </c>
      <c r="C25" s="36" t="s">
        <v>205</v>
      </c>
      <c r="D25" s="35">
        <v>600</v>
      </c>
    </row>
    <row r="26" ht="18" customHeight="1" spans="1:4">
      <c r="A26" s="31"/>
      <c r="B26" s="33"/>
      <c r="C26" s="38" t="s">
        <v>206</v>
      </c>
      <c r="D26" s="39">
        <v>1600</v>
      </c>
    </row>
    <row r="27" ht="18" customHeight="1" spans="1:4">
      <c r="A27" s="31" t="s">
        <v>207</v>
      </c>
      <c r="B27" s="33"/>
      <c r="C27" s="38" t="s">
        <v>208</v>
      </c>
      <c r="D27" s="38"/>
    </row>
  </sheetData>
  <mergeCells count="1">
    <mergeCell ref="A1:D1"/>
  </mergeCells>
  <pageMargins left="0.75" right="0.75" top="0.432638888888889" bottom="0.550694444444444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D17" sqref="D17"/>
    </sheetView>
  </sheetViews>
  <sheetFormatPr defaultColWidth="8" defaultRowHeight="14.25" outlineLevelCol="5"/>
  <cols>
    <col min="1" max="1" width="37.25" style="2" customWidth="1"/>
    <col min="2" max="3" width="20.75" style="2" customWidth="1"/>
    <col min="4" max="4" width="37.375" style="2" customWidth="1"/>
    <col min="5" max="6" width="19.875" style="2" customWidth="1"/>
    <col min="7" max="16384" width="8" style="1"/>
  </cols>
  <sheetData>
    <row r="1" s="1" customFormat="1" ht="39" customHeight="1" spans="1:6">
      <c r="A1" s="3" t="s">
        <v>209</v>
      </c>
      <c r="B1" s="4"/>
      <c r="C1" s="4"/>
      <c r="D1" s="4"/>
      <c r="E1" s="4"/>
      <c r="F1" s="4"/>
    </row>
    <row r="2" s="1" customFormat="1" ht="19.5" customHeight="1" spans="1:6">
      <c r="A2" s="5"/>
      <c r="B2" s="5"/>
      <c r="C2" s="5"/>
      <c r="D2" s="5"/>
      <c r="E2" s="6"/>
      <c r="F2" s="6" t="s">
        <v>210</v>
      </c>
    </row>
    <row r="3" s="1" customFormat="1" ht="28.5" customHeight="1" spans="1:6">
      <c r="A3" s="7" t="s">
        <v>211</v>
      </c>
      <c r="B3" s="7" t="s">
        <v>212</v>
      </c>
      <c r="C3" s="7" t="s">
        <v>213</v>
      </c>
      <c r="D3" s="7" t="s">
        <v>211</v>
      </c>
      <c r="E3" s="7" t="s">
        <v>212</v>
      </c>
      <c r="F3" s="7" t="s">
        <v>213</v>
      </c>
    </row>
    <row r="4" s="1" customFormat="1" ht="28.5" customHeight="1" spans="1:6">
      <c r="A4" s="8" t="s">
        <v>214</v>
      </c>
      <c r="B4" s="9">
        <v>2928300</v>
      </c>
      <c r="C4" s="9">
        <v>3200800</v>
      </c>
      <c r="D4" s="8" t="s">
        <v>215</v>
      </c>
      <c r="E4" s="9">
        <v>6765819</v>
      </c>
      <c r="F4" s="9">
        <v>6779709</v>
      </c>
    </row>
    <row r="5" s="1" customFormat="1" ht="28.5" customHeight="1" spans="1:6">
      <c r="A5" s="10" t="s">
        <v>216</v>
      </c>
      <c r="B5" s="11">
        <v>412800</v>
      </c>
      <c r="C5" s="11">
        <v>414400</v>
      </c>
      <c r="D5" s="8" t="s">
        <v>217</v>
      </c>
      <c r="E5" s="11">
        <v>468667.2</v>
      </c>
      <c r="F5" s="11">
        <v>471679.2</v>
      </c>
    </row>
    <row r="6" s="1" customFormat="1" ht="28.5" customHeight="1" spans="1:6">
      <c r="A6" s="12" t="s">
        <v>218</v>
      </c>
      <c r="B6" s="13">
        <v>7383958</v>
      </c>
      <c r="C6" s="13">
        <v>7501324</v>
      </c>
      <c r="D6" s="8" t="s">
        <v>219</v>
      </c>
      <c r="E6" s="14">
        <v>0</v>
      </c>
      <c r="F6" s="14">
        <v>0</v>
      </c>
    </row>
    <row r="7" s="1" customFormat="1" ht="28.5" customHeight="1" spans="1:6">
      <c r="A7" s="15" t="s">
        <v>220</v>
      </c>
      <c r="B7" s="14">
        <v>6842824</v>
      </c>
      <c r="C7" s="14">
        <v>6861100</v>
      </c>
      <c r="D7" s="8" t="s">
        <v>221</v>
      </c>
      <c r="E7" s="14">
        <v>9400</v>
      </c>
      <c r="F7" s="14">
        <v>5500</v>
      </c>
    </row>
    <row r="8" s="1" customFormat="1" ht="28.5" customHeight="1" spans="1:6">
      <c r="A8" s="16" t="s">
        <v>222</v>
      </c>
      <c r="B8" s="14">
        <v>541134</v>
      </c>
      <c r="C8" s="14">
        <v>640224</v>
      </c>
      <c r="D8" s="8" t="s">
        <v>223</v>
      </c>
      <c r="E8" s="17"/>
      <c r="F8" s="17">
        <v>0</v>
      </c>
    </row>
    <row r="9" s="1" customFormat="1" ht="28.5" customHeight="1" spans="1:6">
      <c r="A9" s="10" t="s">
        <v>224</v>
      </c>
      <c r="B9" s="14">
        <v>0</v>
      </c>
      <c r="C9" s="18">
        <v>0</v>
      </c>
      <c r="D9" s="19" t="s">
        <v>225</v>
      </c>
      <c r="E9" s="19" t="s">
        <v>225</v>
      </c>
      <c r="F9" s="19" t="s">
        <v>225</v>
      </c>
    </row>
    <row r="10" s="1" customFormat="1" ht="28.5" customHeight="1" spans="1:6">
      <c r="A10" s="15" t="s">
        <v>226</v>
      </c>
      <c r="B10" s="14">
        <v>52000</v>
      </c>
      <c r="C10" s="18">
        <v>55000</v>
      </c>
      <c r="D10" s="19" t="s">
        <v>225</v>
      </c>
      <c r="E10" s="19" t="s">
        <v>225</v>
      </c>
      <c r="F10" s="19" t="s">
        <v>225</v>
      </c>
    </row>
    <row r="11" s="1" customFormat="1" ht="28.5" customHeight="1" spans="1:6">
      <c r="A11" s="15" t="s">
        <v>227</v>
      </c>
      <c r="B11" s="14">
        <v>0</v>
      </c>
      <c r="C11" s="18">
        <v>930150</v>
      </c>
      <c r="D11" s="19" t="s">
        <v>225</v>
      </c>
      <c r="E11" s="19" t="s">
        <v>225</v>
      </c>
      <c r="F11" s="19" t="s">
        <v>225</v>
      </c>
    </row>
    <row r="12" s="1" customFormat="1" ht="28.5" customHeight="1" spans="1:6">
      <c r="A12" s="15" t="s">
        <v>228</v>
      </c>
      <c r="B12" s="14">
        <v>1200</v>
      </c>
      <c r="C12" s="18">
        <v>1200</v>
      </c>
      <c r="D12" s="19" t="s">
        <v>225</v>
      </c>
      <c r="E12" s="19" t="s">
        <v>225</v>
      </c>
      <c r="F12" s="19" t="s">
        <v>225</v>
      </c>
    </row>
    <row r="13" s="1" customFormat="1" ht="28.5" customHeight="1" spans="1:6">
      <c r="A13" s="15" t="s">
        <v>229</v>
      </c>
      <c r="B13" s="14">
        <v>49000</v>
      </c>
      <c r="C13" s="18">
        <v>50000</v>
      </c>
      <c r="D13" s="19" t="s">
        <v>225</v>
      </c>
      <c r="E13" s="20" t="s">
        <v>225</v>
      </c>
      <c r="F13" s="20" t="s">
        <v>225</v>
      </c>
    </row>
    <row r="14" s="1" customFormat="1" ht="28.5" customHeight="1" spans="1:6">
      <c r="A14" s="15" t="s">
        <v>230</v>
      </c>
      <c r="B14" s="14">
        <f>B4+B6+B9+B10+B11+B12+B13</f>
        <v>10414458</v>
      </c>
      <c r="C14" s="14">
        <f>C4+C6+C9+C10+C11+C12+C13</f>
        <v>11738474</v>
      </c>
      <c r="D14" s="21" t="s">
        <v>231</v>
      </c>
      <c r="E14" s="14">
        <f>E4+E5+E6+E7+E8</f>
        <v>7243886.2</v>
      </c>
      <c r="F14" s="14">
        <f>F4+F5+F6+F7+F8</f>
        <v>7256888.2</v>
      </c>
    </row>
    <row r="15" s="1" customFormat="1" ht="28.5" customHeight="1" spans="1:6">
      <c r="A15" s="15" t="s">
        <v>232</v>
      </c>
      <c r="B15" s="14">
        <v>0</v>
      </c>
      <c r="C15" s="14">
        <v>0</v>
      </c>
      <c r="D15" s="10" t="s">
        <v>233</v>
      </c>
      <c r="E15" s="14">
        <v>0</v>
      </c>
      <c r="F15" s="14">
        <v>0</v>
      </c>
    </row>
    <row r="16" s="1" customFormat="1" ht="28.5" customHeight="1" spans="1:6">
      <c r="A16" s="15" t="s">
        <v>234</v>
      </c>
      <c r="B16" s="14">
        <v>0</v>
      </c>
      <c r="C16" s="14">
        <v>0</v>
      </c>
      <c r="D16" s="21" t="s">
        <v>235</v>
      </c>
      <c r="E16" s="14">
        <v>0</v>
      </c>
      <c r="F16" s="14">
        <v>0</v>
      </c>
    </row>
    <row r="17" s="1" customFormat="1" ht="28.5" customHeight="1" spans="1:6">
      <c r="A17" s="16" t="s">
        <v>236</v>
      </c>
      <c r="B17" s="17">
        <f t="shared" ref="B17:F17" si="0">B14+B15+B16</f>
        <v>10414458</v>
      </c>
      <c r="C17" s="17">
        <f t="shared" si="0"/>
        <v>11738474</v>
      </c>
      <c r="D17" s="8" t="s">
        <v>237</v>
      </c>
      <c r="E17" s="14">
        <f t="shared" si="0"/>
        <v>7243886.2</v>
      </c>
      <c r="F17" s="14">
        <f t="shared" si="0"/>
        <v>7256888.2</v>
      </c>
    </row>
    <row r="18" s="1" customFormat="1" ht="28.5" customHeight="1" spans="1:6">
      <c r="A18" s="19" t="s">
        <v>225</v>
      </c>
      <c r="B18" s="19" t="s">
        <v>225</v>
      </c>
      <c r="C18" s="22" t="s">
        <v>225</v>
      </c>
      <c r="D18" s="10" t="s">
        <v>238</v>
      </c>
      <c r="E18" s="14">
        <f>B17-E17</f>
        <v>3170571.8</v>
      </c>
      <c r="F18" s="14">
        <f>C17-F17</f>
        <v>4481585.8</v>
      </c>
    </row>
    <row r="19" s="1" customFormat="1" ht="28.5" customHeight="1" spans="1:6">
      <c r="A19" s="8" t="s">
        <v>239</v>
      </c>
      <c r="B19" s="9">
        <v>25666160.31</v>
      </c>
      <c r="C19" s="9">
        <f>E19</f>
        <v>28836732.11</v>
      </c>
      <c r="D19" s="21" t="s">
        <v>240</v>
      </c>
      <c r="E19" s="14">
        <f>B19+E18</f>
        <v>28836732.11</v>
      </c>
      <c r="F19" s="14">
        <f>C19+F18</f>
        <v>33318317.91</v>
      </c>
    </row>
    <row r="20" s="1" customFormat="1" ht="28.5" customHeight="1" spans="1:6">
      <c r="A20" s="19" t="s">
        <v>241</v>
      </c>
      <c r="B20" s="23">
        <f t="shared" ref="B20:F20" si="1">B17+B19</f>
        <v>36080618.31</v>
      </c>
      <c r="C20" s="23">
        <f t="shared" si="1"/>
        <v>40575206.11</v>
      </c>
      <c r="D20" s="22" t="s">
        <v>241</v>
      </c>
      <c r="E20" s="17">
        <f t="shared" si="1"/>
        <v>36080618.31</v>
      </c>
      <c r="F20" s="17">
        <f t="shared" si="1"/>
        <v>40575206.11</v>
      </c>
    </row>
  </sheetData>
  <mergeCells count="1">
    <mergeCell ref="A1:F1"/>
  </mergeCells>
  <pageMargins left="0.75" right="0.75" top="0.432638888888889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一般公共预算收入草案</vt:lpstr>
      <vt:lpstr>一般公共预算支出草案</vt:lpstr>
      <vt:lpstr>基金收入预算草案</vt:lpstr>
      <vt:lpstr>国有资本经营预算收支草案</vt:lpstr>
      <vt:lpstr>社保基金预算草案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李学锦</dc:creator>
  <cp:lastModifiedBy>胖子</cp:lastModifiedBy>
  <dcterms:created xsi:type="dcterms:W3CDTF">2018-11-22T07:57:00Z</dcterms:created>
  <cp:lastPrinted>2018-11-22T08:47:00Z</cp:lastPrinted>
  <dcterms:modified xsi:type="dcterms:W3CDTF">2021-12-10T01:59:03Z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043DD4AE7F4644738881FF8EB9AF62B0</vt:lpwstr>
  </property>
</Properties>
</file>