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6"/>
  </bookViews>
  <sheets>
    <sheet name="一般公共预算收入" sheetId="8" r:id="rId1"/>
    <sheet name="一般公共预算支出" sheetId="9" r:id="rId2"/>
    <sheet name="基金预算收支" sheetId="2" r:id="rId3"/>
    <sheet name="国有资本经营预算收支" sheetId="4" r:id="rId4"/>
    <sheet name="社保基金预算收支" sheetId="5" r:id="rId5"/>
    <sheet name="地方政府债务" sheetId="7" r:id="rId6"/>
    <sheet name="存量资金" sheetId="10" r:id="rId7"/>
  </sheets>
  <externalReferences>
    <externalReference r:id="rId8"/>
    <externalReference r:id="rId9"/>
    <externalReference r:id="rId10"/>
    <externalReference r:id="rId11"/>
  </externalReferences>
  <definedNames>
    <definedName name="_xlnm._FilterDatabase" localSheetId="6" hidden="1">存量资金!$A$4:$F$175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xlnm._FilterDatabase" localSheetId="2" hidden="1">基金预算收支!$A$1:$C$33</definedName>
    <definedName name="a">#N/A</definedName>
    <definedName name="b">#N/A</definedName>
    <definedName name="d">#N/A</definedName>
    <definedName name="Database" localSheetId="2">#REF!</definedName>
    <definedName name="Database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 localSheetId="2">基金预算收支!$1:$3</definedName>
    <definedName name="_xlnm.Print_Titles">#N/A</definedName>
    <definedName name="s">#N/A</definedName>
    <definedName name="地区名称">#REF!</definedName>
    <definedName name="支出">#REF!</definedName>
    <definedName name="_xlnm.Print_Titles" localSheetId="6">存量资金!$1:$4</definedName>
  </definedNames>
  <calcPr calcId="144525"/>
</workbook>
</file>

<file path=xl/sharedStrings.xml><?xml version="1.0" encoding="utf-8"?>
<sst xmlns="http://schemas.openxmlformats.org/spreadsheetml/2006/main" count="661" uniqueCount="478">
  <si>
    <t>2021年一般公共预算收入调整执行草案表</t>
  </si>
  <si>
    <t>单位：万元</t>
  </si>
  <si>
    <t>预    算    科    目</t>
  </si>
  <si>
    <t>预算数</t>
  </si>
  <si>
    <t>调整预算数</t>
  </si>
  <si>
    <t>执行数</t>
  </si>
  <si>
    <t>备注</t>
  </si>
  <si>
    <t>税收收入小计</t>
  </si>
  <si>
    <t>一、增值税</t>
  </si>
  <si>
    <t>二、企业所得税</t>
  </si>
  <si>
    <t>三、企业所得税退税</t>
  </si>
  <si>
    <t>四、个人所得税</t>
  </si>
  <si>
    <t>五、资源税</t>
  </si>
  <si>
    <t>六、城市维护建设税</t>
  </si>
  <si>
    <t>七、房产税</t>
  </si>
  <si>
    <t>八、印花税</t>
  </si>
  <si>
    <t>九、城镇土地使用税</t>
  </si>
  <si>
    <t>十、土地增值税</t>
  </si>
  <si>
    <t>十一、车船税</t>
  </si>
  <si>
    <t>十二、耕地占用税</t>
  </si>
  <si>
    <t>十三、契税</t>
  </si>
  <si>
    <t>十四、烟叶税</t>
  </si>
  <si>
    <t>十五、环境保护税</t>
  </si>
  <si>
    <t>十六、其他税收收入</t>
  </si>
  <si>
    <t>非税收入小计</t>
  </si>
  <si>
    <t>十七、专项收入</t>
  </si>
  <si>
    <t>十八、行政事业性收费收入</t>
  </si>
  <si>
    <t>十九、罚没收入</t>
  </si>
  <si>
    <t>二十、国有资本经营收入</t>
  </si>
  <si>
    <t>二十一、国有资源(资产)有偿使用收入</t>
  </si>
  <si>
    <t>二十二、捐赠收入</t>
  </si>
  <si>
    <t>二十三、政府住房基金收入</t>
  </si>
  <si>
    <t>二十四、其他收入</t>
  </si>
  <si>
    <t>地方一般公共预算收入合计</t>
  </si>
  <si>
    <t>转移性收入</t>
  </si>
  <si>
    <t xml:space="preserve">  上级补助收入</t>
  </si>
  <si>
    <t xml:space="preserve">    返还性收入</t>
  </si>
  <si>
    <t xml:space="preserve">      增值税和消费税税收返还收入 </t>
  </si>
  <si>
    <t xml:space="preserve">      所得税基数返还收入</t>
  </si>
  <si>
    <t xml:space="preserve">      成品油价格和税费改革税收返还收入</t>
  </si>
  <si>
    <t xml:space="preserve">      增值税五五分享税收返还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</si>
  <si>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</si>
  <si>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</si>
  <si>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</si>
  <si>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</si>
  <si>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</si>
  <si>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</si>
  <si>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</si>
  <si>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</si>
  <si>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</si>
  <si>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</si>
  <si>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</si>
  <si>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</si>
  <si>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贫困地区转移支付收入</t>
  </si>
  <si>
    <t xml:space="preserve">      基层公检法司转移支付</t>
  </si>
  <si>
    <t xml:space="preserve">      教育共同财政事权转移支付支出</t>
  </si>
  <si>
    <t xml:space="preserve">      科学技术共同财政事权转移支付</t>
  </si>
  <si>
    <t xml:space="preserve">      文化旅游体育与传媒共同财政事权转移支付支出</t>
  </si>
  <si>
    <t xml:space="preserve">      社会保障和就业共同财政事权转移支付支出</t>
  </si>
  <si>
    <t xml:space="preserve">      卫生健康共同财政事权转移支付支出</t>
  </si>
  <si>
    <t xml:space="preserve">      节能环保共同财政事权转移支付支出</t>
  </si>
  <si>
    <t xml:space="preserve">      农林水共同财政事权转移支付支出</t>
  </si>
  <si>
    <t xml:space="preserve">      交通运输共同财政事权转移支付支出</t>
  </si>
  <si>
    <t xml:space="preserve">      灾害防治及应急管理共同财政事权转移支付支出</t>
  </si>
  <si>
    <t xml:space="preserve">      其他一般性转移支付收入</t>
  </si>
  <si>
    <t xml:space="preserve">    专项转移支付收入</t>
  </si>
  <si>
    <t>上年结余</t>
  </si>
  <si>
    <t>浙江援建资金收入</t>
  </si>
  <si>
    <t>调入资金</t>
  </si>
  <si>
    <t>上解支出</t>
  </si>
  <si>
    <t>合计</t>
  </si>
  <si>
    <t>2021年一般公共预算支出调整执行草案表</t>
  </si>
  <si>
    <t>炉霍县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</si>
  <si>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</si>
  <si>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</si>
  <si>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</si>
  <si>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</si>
  <si>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</si>
  <si>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</si>
  <si>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</si>
  <si>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</si>
  <si>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</si>
  <si>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</si>
  <si>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</si>
  <si>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</si>
  <si>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</si>
  <si>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</si>
  <si>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</si>
  <si>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</si>
  <si>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</si>
  <si>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</si>
  <si>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</si>
  <si>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</si>
  <si>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</si>
  <si>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</si>
  <si>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</si>
  <si>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</si>
  <si>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</si>
  <si>
    <t>一般公共预算支出合计</t>
  </si>
  <si>
    <t>2021年1-7月政府性基金收支调整执行草案表</t>
  </si>
  <si>
    <t>一、政府性基金收入</t>
  </si>
  <si>
    <t>一、文化旅游体育与传媒支出</t>
  </si>
  <si>
    <t xml:space="preserve">      农网还贷资金收入</t>
  </si>
  <si>
    <t>二、社会保障和就业支出</t>
  </si>
  <si>
    <t xml:space="preserve">      民航发展基金收入</t>
  </si>
  <si>
    <t>三、节能环保支出</t>
  </si>
  <si>
    <t xml:space="preserve">      港口建设费收入</t>
  </si>
  <si>
    <t>四、城乡社区支出</t>
  </si>
  <si>
    <t xml:space="preserve">      国家电影事业发展专项资金收入</t>
  </si>
  <si>
    <t xml:space="preserve">    国有土地使用权出让收入及对应专项债务收入安排的支出</t>
  </si>
  <si>
    <t xml:space="preserve">      国有土地收益基金收入</t>
  </si>
  <si>
    <t xml:space="preserve">     国有土地开发资金安排的支出</t>
  </si>
  <si>
    <t xml:space="preserve">      农业土地开发资金收入</t>
  </si>
  <si>
    <t xml:space="preserve">     其他国有土地使用权出让收入安排的支出</t>
  </si>
  <si>
    <t xml:space="preserve">      国有土地使用权出让收入</t>
  </si>
  <si>
    <t>五、农林水支出</t>
  </si>
  <si>
    <t xml:space="preserve">      大中型水库库区基金收入</t>
  </si>
  <si>
    <t>六、交通运输支出</t>
  </si>
  <si>
    <t xml:space="preserve">      彩票公益金收入</t>
  </si>
  <si>
    <t>七、国家电影事业发展专项资金支出</t>
  </si>
  <si>
    <t xml:space="preserve">      城市基础设施配套费收入</t>
  </si>
  <si>
    <t>八、商业服务业等支出</t>
  </si>
  <si>
    <t xml:space="preserve">      小型水库移民扶助基金收入</t>
  </si>
  <si>
    <t>九、其他支出</t>
  </si>
  <si>
    <t xml:space="preserve">      国家重大水利工程建设基金收入</t>
  </si>
  <si>
    <t xml:space="preserve">      其他政府性基金及对应专项债务收入安排的支出</t>
  </si>
  <si>
    <t xml:space="preserve">      车辆通行费</t>
  </si>
  <si>
    <t xml:space="preserve">    彩票公益金安排的支出</t>
  </si>
  <si>
    <t xml:space="preserve">      污水处理费收入</t>
  </si>
  <si>
    <t xml:space="preserve">      用于社会福利的彩票公益金支出</t>
  </si>
  <si>
    <t xml:space="preserve">      彩票发行机构和彩票销售机构的业务费用</t>
  </si>
  <si>
    <t xml:space="preserve">      用于体育事业的彩票公益金支出</t>
  </si>
  <si>
    <t xml:space="preserve">      其他政府性基金收入</t>
  </si>
  <si>
    <t xml:space="preserve">      用于教育事业的彩票公益金支出</t>
  </si>
  <si>
    <t>二、专项债券对应项目专项收入</t>
  </si>
  <si>
    <t xml:space="preserve">      用于残疾人事业的彩票公益金支出</t>
  </si>
  <si>
    <t xml:space="preserve">      港口建设费专项债务对应项目专项收入</t>
  </si>
  <si>
    <t xml:space="preserve">      用于扶贫的彩票公益金支出</t>
  </si>
  <si>
    <t xml:space="preserve">      国家电影事业发展专项资金专项债务对应项目专项收入</t>
  </si>
  <si>
    <t xml:space="preserve">      用于城乡医疗救助的彩票公益金支出</t>
  </si>
  <si>
    <t xml:space="preserve">      国有土地使用权出让金专项债务对应项目专项收入</t>
  </si>
  <si>
    <t>用于其他社会公益事业的彩票公益金支出</t>
  </si>
  <si>
    <t xml:space="preserve">      国有土地收益基金专项债务对应项目专项收入</t>
  </si>
  <si>
    <t>十、债务付息支出</t>
  </si>
  <si>
    <t xml:space="preserve">      农业土地开发资金专项债务对应项目专项收入</t>
  </si>
  <si>
    <t>十一、债务发行费用支出</t>
  </si>
  <si>
    <t xml:space="preserve">      大中型水库库区基金专项债务对应项目专项收入</t>
  </si>
  <si>
    <t xml:space="preserve">      城市基础设施配套费专项债务对应项目专项收入</t>
  </si>
  <si>
    <t>转移性支出</t>
  </si>
  <si>
    <t xml:space="preserve">      小型水库移民扶助基金专项债务对应项目专项收入</t>
  </si>
  <si>
    <t xml:space="preserve">  政府性基金转移支付</t>
  </si>
  <si>
    <t xml:space="preserve">      国家重大水利工程建设基金专项债务对应项目专项收入</t>
  </si>
  <si>
    <t xml:space="preserve">    政府性基金补助支出</t>
  </si>
  <si>
    <t xml:space="preserve">      车辆通行费专项债务对应项目专项收入</t>
  </si>
  <si>
    <t xml:space="preserve">    政府性基金上解支出</t>
  </si>
  <si>
    <t xml:space="preserve">      污水处理费专项债务对应项目专项收入</t>
  </si>
  <si>
    <t xml:space="preserve"> 调出资金</t>
  </si>
  <si>
    <t xml:space="preserve">      其他政府性基金专项债务对应项目专项收入</t>
  </si>
  <si>
    <t xml:space="preserve"> 年终结余</t>
  </si>
  <si>
    <t>地方政府专项债务还本支出</t>
  </si>
  <si>
    <t>专项收入</t>
  </si>
  <si>
    <t>专项支出</t>
  </si>
  <si>
    <t>上年结转结余</t>
  </si>
  <si>
    <t>上年结转支出</t>
  </si>
  <si>
    <t>政府性基金预算收入合计</t>
  </si>
  <si>
    <t>政府性基金预算支出合计</t>
  </si>
  <si>
    <t>2021年1-7月国有资本经营收支执行草案表</t>
  </si>
  <si>
    <t>项      目</t>
  </si>
  <si>
    <t>一、利润收入</t>
  </si>
  <si>
    <t>一、社会保障和就业支出</t>
  </si>
  <si>
    <t xml:space="preserve">    电力企业利润收入</t>
  </si>
  <si>
    <t>二、国有资本经营预算支出</t>
  </si>
  <si>
    <t xml:space="preserve">    投资服务企业利润收入</t>
  </si>
  <si>
    <t xml:space="preserve">    （一）解决历史遗留问题及改革成本支出</t>
  </si>
  <si>
    <t xml:space="preserve">    贸易企业利润收入</t>
  </si>
  <si>
    <t xml:space="preserve">    （二）国有企业资本金注入</t>
  </si>
  <si>
    <t xml:space="preserve">    其他国有资本经营预算企业利润收入</t>
  </si>
  <si>
    <t xml:space="preserve">          其中：国有经济结构调整支出</t>
  </si>
  <si>
    <t>二、股利、股息收入</t>
  </si>
  <si>
    <t xml:space="preserve">                公益性设施投资支出</t>
  </si>
  <si>
    <t xml:space="preserve">    国有控股公司股利、股息收入</t>
  </si>
  <si>
    <t xml:space="preserve">                前瞻性战略性产业发展支出</t>
  </si>
  <si>
    <t xml:space="preserve">    国有参股公司股利、股息收入</t>
  </si>
  <si>
    <t xml:space="preserve">                生态环境保护支出</t>
  </si>
  <si>
    <t xml:space="preserve">    金融企业股利、股息收入（国资预算）</t>
  </si>
  <si>
    <t xml:space="preserve">                支持科技进步支出</t>
  </si>
  <si>
    <t xml:space="preserve">    其他国有资本经营预算企业股利、股息收入</t>
  </si>
  <si>
    <t xml:space="preserve">                保障国家经济安全支持</t>
  </si>
  <si>
    <t>三、产权转让收入</t>
  </si>
  <si>
    <t xml:space="preserve">                对外投资合作支出</t>
  </si>
  <si>
    <t xml:space="preserve">    国有股权、股份转让收入</t>
  </si>
  <si>
    <t xml:space="preserve">                其他国有企业资本金注入</t>
  </si>
  <si>
    <t xml:space="preserve">    国有独资企业产权转让收入</t>
  </si>
  <si>
    <t xml:space="preserve">    （三）国有企业政策性补贴</t>
  </si>
  <si>
    <t xml:space="preserve">    金融企业产权转让收入</t>
  </si>
  <si>
    <t xml:space="preserve">          其中：国有企业政策性补贴</t>
  </si>
  <si>
    <t xml:space="preserve">    其他国有资本经营预算企业产权转让收入</t>
  </si>
  <si>
    <t xml:space="preserve">    （四）金融国有资本经营预算支出</t>
  </si>
  <si>
    <t>四、清算收入</t>
  </si>
  <si>
    <t xml:space="preserve">    （五）其他国有资本经营预算支出</t>
  </si>
  <si>
    <t xml:space="preserve">    国有股权、股份清算收入</t>
  </si>
  <si>
    <t xml:space="preserve">          其中：其他国有资本经营预算支出</t>
  </si>
  <si>
    <t xml:space="preserve">   国有独资企业清算收入</t>
  </si>
  <si>
    <t>三、转移性支出</t>
  </si>
  <si>
    <t xml:space="preserve">    其他国有资本经营预算企业清算收入</t>
  </si>
  <si>
    <t xml:space="preserve">    （一）国有资本经营预算转移支付</t>
  </si>
  <si>
    <t>五、其他收入</t>
  </si>
  <si>
    <t xml:space="preserve">          其中：国有资本经营预算转移支付支出</t>
  </si>
  <si>
    <t xml:space="preserve">    其他国有资本经营预算收入</t>
  </si>
  <si>
    <t xml:space="preserve">    （二）调出资金</t>
  </si>
  <si>
    <t>国 有 资 本 经 营 预 算 收 入</t>
  </si>
  <si>
    <t xml:space="preserve">          其中：国有资本经营预算调出资金</t>
  </si>
  <si>
    <t xml:space="preserve"> 国 有 资 本 经 营 预 算 支 出</t>
  </si>
  <si>
    <t>上 年 结 转 收 入</t>
  </si>
  <si>
    <t>结 转 下 年 支 出</t>
  </si>
  <si>
    <t>2021年城乡居民基本养老保险基金收支预算表</t>
  </si>
  <si>
    <t>单位：元</t>
  </si>
  <si>
    <t>项        目</t>
  </si>
  <si>
    <t>2020年执行数</t>
  </si>
  <si>
    <t>2021年预算数</t>
  </si>
  <si>
    <t>一、个人缴费收入</t>
  </si>
  <si>
    <t>一、基础养老金支出</t>
  </si>
  <si>
    <t xml:space="preserve">    其中：财政为困难人员代缴收入</t>
  </si>
  <si>
    <t>二、个人账户养老金支出</t>
  </si>
  <si>
    <t>二、财政补贴收入</t>
  </si>
  <si>
    <t>三、丧葬补助金支出</t>
  </si>
  <si>
    <t xml:space="preserve">    其中：财政对基础养老金的补贴</t>
  </si>
  <si>
    <t>四、转移支出</t>
  </si>
  <si>
    <t xml:space="preserve">          财政对个人缴费的补贴</t>
  </si>
  <si>
    <t>五、其他支出</t>
  </si>
  <si>
    <t>三、集体补助收入</t>
  </si>
  <si>
    <t>×</t>
  </si>
  <si>
    <t>四、利息收入</t>
  </si>
  <si>
    <t>五、委托投资收益</t>
  </si>
  <si>
    <t>六、转移收入</t>
  </si>
  <si>
    <t>七、其他收入</t>
  </si>
  <si>
    <t>八、本年收入小计</t>
  </si>
  <si>
    <t>六、本年支出小计</t>
  </si>
  <si>
    <t>九、上级补助收入</t>
  </si>
  <si>
    <t>七、补助下级支出</t>
  </si>
  <si>
    <t>十、下级上解收入</t>
  </si>
  <si>
    <t>八、上解上级支出</t>
  </si>
  <si>
    <t>十一、本年收入合计</t>
  </si>
  <si>
    <t>九、本年支出合计</t>
  </si>
  <si>
    <t>十、本年收支结余</t>
  </si>
  <si>
    <t>十二、上年结余</t>
  </si>
  <si>
    <t>十一、年末滚存结余</t>
  </si>
  <si>
    <t>总        计</t>
  </si>
  <si>
    <t>截止2021年7月政府债券余额汇总表</t>
  </si>
  <si>
    <t>地区：513327 炉霍县</t>
  </si>
  <si>
    <t>截止期间：2021年07月</t>
  </si>
  <si>
    <t>地区</t>
  </si>
  <si>
    <t>余额总计</t>
  </si>
  <si>
    <t>新增债券</t>
  </si>
  <si>
    <t>置换债券</t>
  </si>
  <si>
    <t>偿还到期政府债券</t>
  </si>
  <si>
    <t>一般债券</t>
  </si>
  <si>
    <t>专项债券</t>
  </si>
  <si>
    <t xml:space="preserve">合计 </t>
  </si>
  <si>
    <t xml:space="preserve">    炉霍县</t>
  </si>
  <si>
    <t>2021年1-7月存量资金安排情况表</t>
  </si>
  <si>
    <t>编号</t>
  </si>
  <si>
    <t>单位代码</t>
  </si>
  <si>
    <t>项目名称</t>
  </si>
  <si>
    <t>金额</t>
  </si>
  <si>
    <t>财政局</t>
  </si>
  <si>
    <t xml:space="preserve">    财政财务管理一体化平台-维修（护）费</t>
  </si>
  <si>
    <t xml:space="preserve">    大平台系统运行经费</t>
  </si>
  <si>
    <t xml:space="preserve">    财政投资评审费-委托业务费</t>
  </si>
  <si>
    <t xml:space="preserve">    村财代理记账、一卡通、财务监督检查管理经费</t>
  </si>
  <si>
    <t xml:space="preserve">    建立健全寺庙财务监管经费</t>
  </si>
  <si>
    <t>独木寺管理委员会</t>
  </si>
  <si>
    <t xml:space="preserve">    藏传佛教寺庙管理工作经费</t>
  </si>
  <si>
    <t>发展和改革局</t>
  </si>
  <si>
    <t xml:space="preserve">    东西部对口援建、省内对口援建经费</t>
  </si>
  <si>
    <t xml:space="preserve">    项目前期经费</t>
  </si>
  <si>
    <t xml:space="preserve">    项目专项督查费</t>
  </si>
  <si>
    <t>根据炉发改（2021）214号文，下达你单位“乡村振兴”规划编制费尾款。</t>
  </si>
  <si>
    <t>根据炉发改（2021）78号文，下达你单位处置超期储备青稞缺口资金。</t>
  </si>
  <si>
    <t>扶贫开发局</t>
  </si>
  <si>
    <t>根据炉扶贫（2021）44号及领导批示，下达你单位扶贫项目资产管理服务项目启动资金。（涉农统筹结）</t>
  </si>
  <si>
    <t>根据炉扶贫（2021）23号文，下达你单位档案规范化整理和数字化加工项目经费。（涉农）</t>
  </si>
  <si>
    <t>扶贫开发局机关</t>
  </si>
  <si>
    <t xml:space="preserve">    脱贫攻坚办公经费</t>
  </si>
  <si>
    <t xml:space="preserve">    县财政配套专项扶贫资金</t>
  </si>
  <si>
    <t xml:space="preserve">    项目前期工作经费</t>
  </si>
  <si>
    <t>妇联</t>
  </si>
  <si>
    <t xml:space="preserve">    乡镇社区基层组织建设</t>
  </si>
  <si>
    <t>更知乡</t>
  </si>
  <si>
    <t>根据炉更府（2021）33号文，下达你单位上缴体检费及代理记账经费。</t>
  </si>
  <si>
    <t>公安局</t>
  </si>
  <si>
    <t xml:space="preserve">    国保特情费</t>
  </si>
  <si>
    <t xml:space="preserve">    看守经费</t>
  </si>
  <si>
    <t>根据炉公（2021）81号文，下达你单位上缴扫黑除恶经费。</t>
  </si>
  <si>
    <t>根据炉公（2021）18号文，下达你单位上缴单位账户个人及项目部分资金。</t>
  </si>
  <si>
    <t>公路段</t>
  </si>
  <si>
    <t xml:space="preserve">    农村公路养护经费</t>
  </si>
  <si>
    <t>纪委监察局</t>
  </si>
  <si>
    <t xml:space="preserve">    大案要案</t>
  </si>
  <si>
    <t xml:space="preserve">    纪检监察系统检举平台</t>
  </si>
  <si>
    <t xml:space="preserve">    党风廉政、阳光政务、惩防体系、监督检查及网络信息建设</t>
  </si>
  <si>
    <t>检察院</t>
  </si>
  <si>
    <t>根据炉检请（2021）1号文，下达你单位存量资金（13月工资、体检费、保险费等）。</t>
  </si>
  <si>
    <t>交通局</t>
  </si>
  <si>
    <t>根据炉交（2020）498号文，下达你单位宗塔乡甲宗村支线2通村公路改建工程终期计量资金。（脱贫）</t>
  </si>
  <si>
    <t>根据炉交（2021）5号文，下达你单位上罗科马乡八村村级活动室畅通公路工程终期计量资金。（脱贫）</t>
  </si>
  <si>
    <t>根据炉交（2020）507号文，下达你单位泥巴乡次郎村村级活动室通畅工程终期资金。（脱贫）</t>
  </si>
  <si>
    <t>觉日寺管理委员会</t>
  </si>
  <si>
    <t>教育体育局</t>
  </si>
  <si>
    <t xml:space="preserve">    “9+3”管理人员经费</t>
  </si>
  <si>
    <t xml:space="preserve">    “霍尔励教”奖</t>
  </si>
  <si>
    <t xml:space="preserve">    2021年度全县统测统考经费</t>
  </si>
  <si>
    <t xml:space="preserve">    2021年度五十百工程优秀校长奖励金</t>
  </si>
  <si>
    <t xml:space="preserve">    2021年教育督导经费</t>
  </si>
  <si>
    <t xml:space="preserve">    2021年网络教学班运行经费</t>
  </si>
  <si>
    <t xml:space="preserve">    藏单教师培训经费</t>
  </si>
  <si>
    <t xml:space="preserve">    地方教育附加安排的支出</t>
  </si>
  <si>
    <t xml:space="preserve">    高层次人才奖励金</t>
  </si>
  <si>
    <t xml:space="preserve">    兼职教研补助金</t>
  </si>
  <si>
    <t xml:space="preserve">    教科研资助金</t>
  </si>
  <si>
    <t xml:space="preserve">    教师节慰问经费</t>
  </si>
  <si>
    <t xml:space="preserve">    教师外出培训经费</t>
  </si>
  <si>
    <t xml:space="preserve">    教育城域网运营经费</t>
  </si>
  <si>
    <t xml:space="preserve">    教育费附加安排的支出</t>
  </si>
  <si>
    <t xml:space="preserve">    教育巡察</t>
  </si>
  <si>
    <t xml:space="preserve">    控辍保学—代课工资</t>
  </si>
  <si>
    <t xml:space="preserve">    农村薄弱学校改造县级资金</t>
  </si>
  <si>
    <t xml:space="preserve">    优秀学生励志奖学金</t>
  </si>
  <si>
    <t xml:space="preserve">    学前教育校车运行经费</t>
  </si>
  <si>
    <t xml:space="preserve">    2021年度“六一”节慰问</t>
  </si>
  <si>
    <t xml:space="preserve">    2021年度教学质量奖</t>
  </si>
  <si>
    <t xml:space="preserve">    控辍保学—大师傅经费</t>
  </si>
  <si>
    <t xml:space="preserve">    控辍保学—学生生活补助</t>
  </si>
  <si>
    <t xml:space="preserve">    农村税费改革后财政转移支付45%资金</t>
  </si>
  <si>
    <t xml:space="preserve">    义务教育阶段教学设施设备维修县级配套资金</t>
  </si>
  <si>
    <t xml:space="preserve">    2021年度高中考经费</t>
  </si>
  <si>
    <t xml:space="preserve">    非义务教育贫困资助金县级配套</t>
  </si>
  <si>
    <t xml:space="preserve">    职业技术教育经费（控辍保学补偿+技能培训）</t>
  </si>
  <si>
    <t>科协</t>
  </si>
  <si>
    <t xml:space="preserve">    科普经费</t>
  </si>
  <si>
    <t>林业局</t>
  </si>
  <si>
    <t xml:space="preserve">    草原防火</t>
  </si>
  <si>
    <t xml:space="preserve">    林业防灾减灾（森林防火）</t>
  </si>
  <si>
    <t>民政局</t>
  </si>
  <si>
    <t xml:space="preserve">    社会组织时域治理办公费</t>
  </si>
  <si>
    <t xml:space="preserve">    创建市（州）域社会治理现代化工作经费</t>
  </si>
  <si>
    <t xml:space="preserve">    村社区换届选举工作经费</t>
  </si>
  <si>
    <t xml:space="preserve">    关于城乡低保、农村特困及行政区划等工作经费</t>
  </si>
  <si>
    <t>根据炉民政（2021）15号文，下达你单位2021年上缴存量个人部分住房公积金、养老保险等及四川佳诚项目咨询有限公司投标保证金。</t>
  </si>
  <si>
    <t>民族宗教局</t>
  </si>
  <si>
    <t xml:space="preserve">    藏传佛教寺庙管理专项经费</t>
  </si>
  <si>
    <t xml:space="preserve">    民族团结工作经费</t>
  </si>
  <si>
    <t>根据炉民宗【2020】260号文，下达你单位宗塔乡塔瓦村特色旅游村寨附属设施建设项目质保金</t>
  </si>
  <si>
    <t>根据炉民宗【2020】258号文，下达你单位宗塔乡塔瓦村特色旅游村寨建设项目质保金</t>
  </si>
  <si>
    <t>农牧农村和科技局</t>
  </si>
  <si>
    <t xml:space="preserve">    包虫病防治经费</t>
  </si>
  <si>
    <t xml:space="preserve">    非洲猪瘟防治经费</t>
  </si>
  <si>
    <t xml:space="preserve">    检疫经费</t>
  </si>
  <si>
    <t xml:space="preserve">    流行病学调查经费</t>
  </si>
  <si>
    <t xml:space="preserve">    农产品质量安全</t>
  </si>
  <si>
    <t xml:space="preserve">    农业政策保险</t>
  </si>
  <si>
    <t xml:space="preserve">    农用物资采购补贴</t>
  </si>
  <si>
    <t>根据炉农牧科（2021）116号文，下达你单位上缴肥料款。</t>
  </si>
  <si>
    <t>根据炉农牧科（2021）111号文，下达你单位2019年厕所革命户厕改造项目进度款。</t>
  </si>
  <si>
    <t>根据炉农牧科（2021）35号文及领导批示，下达你单位2017年退牧还草工程贮草棚建设项目质保金。</t>
  </si>
  <si>
    <t>根据炉农牧科（2021）12号文，下达你单位2021年上缴存量中个人部分住房公积金、养老保险等经费。</t>
  </si>
  <si>
    <t>根据炉农牧科（2020）295号文，下达你单位2020年宜木乡通隆坝子康青9号青稞示范种植资金。</t>
  </si>
  <si>
    <t>人大办</t>
  </si>
  <si>
    <t xml:space="preserve">    人大会议费</t>
  </si>
  <si>
    <t xml:space="preserve">    人大代表经费</t>
  </si>
  <si>
    <t xml:space="preserve">    《人大志》编撰经费</t>
  </si>
  <si>
    <t>根据炉人办【2021】7号，关于下达你单位2021年1月上缴财政的住房公积金及社保资金</t>
  </si>
  <si>
    <t>人力资源和社会保障局</t>
  </si>
  <si>
    <t xml:space="preserve">    各二级局业务培训、宣传手册定制</t>
  </si>
  <si>
    <t xml:space="preserve">    就业资金配套</t>
  </si>
  <si>
    <t>根据炉人社【2021】25号，关于下达你单位2020年上缴财政的职工体检费12000元，职工养老保险及住房公积金配套48924.98元。</t>
  </si>
  <si>
    <t>审计局</t>
  </si>
  <si>
    <t xml:space="preserve">    审计项目委托</t>
  </si>
  <si>
    <t xml:space="preserve">    审计经费</t>
  </si>
  <si>
    <t>根据炉审发【2021】5号，关于下达你单位2020年上缴财政的办公经费</t>
  </si>
  <si>
    <t>市场监督管理局</t>
  </si>
  <si>
    <t>根据炉市监（2021）11号文，下达你单位业务用房维修资金。</t>
  </si>
  <si>
    <t>根据炉市监【2021】14号，关于下达你单位2020年上缴财政的职工需缴纳的各类保险及项目费用</t>
  </si>
  <si>
    <t>寿灵寺管理委员会</t>
  </si>
  <si>
    <t xml:space="preserve">    藏传佛教寺庙管理</t>
  </si>
  <si>
    <t>根据炉寿管发（2021）22号及领导批示，下达你单位上缴的巴绒2020年度养老保险。</t>
  </si>
  <si>
    <t>水利局</t>
  </si>
  <si>
    <t xml:space="preserve">    2021年山洪灾害非工程措施运行维护费</t>
  </si>
  <si>
    <t xml:space="preserve">    2021年河长制办公室运行经费</t>
  </si>
  <si>
    <t>根据炉水（2021）23号文，下达你单位2020年水利巡管员岗位设置补助资金。</t>
  </si>
  <si>
    <t>根据炉水（2021）100号文，下达你单位雅德乡昌达村农村饮水安全工程尾款。</t>
  </si>
  <si>
    <t>根据炉水（2020）360号文，下达你单位新都镇秋日村生态修复治理工程项目尾款。</t>
  </si>
  <si>
    <t>司法局</t>
  </si>
  <si>
    <t xml:space="preserve">    大调解</t>
  </si>
  <si>
    <t>根据炉司发【2021】6号，下达你单位财政代扣1月份住房公积金、养老保险、职业年金资金。</t>
  </si>
  <si>
    <t>统计局</t>
  </si>
  <si>
    <t xml:space="preserve">    第七次人口普查</t>
  </si>
  <si>
    <t xml:space="preserve">    名录库建设和维护</t>
  </si>
  <si>
    <t>统战部</t>
  </si>
  <si>
    <t xml:space="preserve">    工商联工作经费</t>
  </si>
  <si>
    <t xml:space="preserve">    工作特需费</t>
  </si>
  <si>
    <t xml:space="preserve">    爱国主义教育经费</t>
  </si>
  <si>
    <t xml:space="preserve">    藏传佛教寺庙管理经费</t>
  </si>
  <si>
    <t xml:space="preserve">    寺庙达标升级工作经费</t>
  </si>
  <si>
    <t>卫生局</t>
  </si>
  <si>
    <t xml:space="preserve">    信息运行维护费</t>
  </si>
  <si>
    <t xml:space="preserve">    卫生执法监督经费</t>
  </si>
  <si>
    <t xml:space="preserve">    艾滋病防治项目</t>
  </si>
  <si>
    <t xml:space="preserve">    包虫病防治项目</t>
  </si>
  <si>
    <t xml:space="preserve">    计划免疫项目</t>
  </si>
  <si>
    <t xml:space="preserve">     妇女病筛查</t>
  </si>
  <si>
    <t xml:space="preserve">    计划生育公共服务及能力建设</t>
  </si>
  <si>
    <t xml:space="preserve">    医疗废物集中处置运营费</t>
  </si>
  <si>
    <t>根据炉卫（2020）223号文，下达你单位康北片区（炉霍）包虫病康复治疗中心及包虫病防控实验室建设项目监理费。（16年以前存量安排）</t>
  </si>
  <si>
    <t>虾拉沱片区工作委员会</t>
  </si>
  <si>
    <t>根据炉虾工委（2021）6号文，下达你单位2021年上缴维修费及房租费。</t>
  </si>
  <si>
    <t>县委办</t>
  </si>
  <si>
    <t xml:space="preserve">    信访疑难资金</t>
  </si>
  <si>
    <t xml:space="preserve">    执政实录（党史一卷）编审费</t>
  </si>
  <si>
    <t>新都镇政府</t>
  </si>
  <si>
    <t>根据炉新发（2021）19号文，下达你单位上缴存量单位项目部分资金。</t>
  </si>
  <si>
    <t>根据新府发【2021】19号，下达你单位　2020年上缴财政的职工体检费32531.8元，公益性岗位工资2700元，代扣保险等71998.15元。</t>
  </si>
  <si>
    <t>宣传部</t>
  </si>
  <si>
    <t>根据炉委宣（2021）55号文，下达你单位文化院坝项目履约保证金。</t>
  </si>
  <si>
    <t>根据炉委宣【2021】11号，下达你单位代扣养老保险、住房公积金、职业年金资金</t>
  </si>
  <si>
    <t>雅德乡</t>
  </si>
  <si>
    <t>根据炉雅府（2021）26号文，下达你单位上缴账户个人及项目资金。</t>
  </si>
  <si>
    <t>应急管理局</t>
  </si>
  <si>
    <t xml:space="preserve">    安全监管专项</t>
  </si>
  <si>
    <t xml:space="preserve">    自然灾害救助专项</t>
  </si>
  <si>
    <t>应急管理局机关</t>
  </si>
  <si>
    <t>根据炉应急（2021）47号文，下达你单位上缴存量民政救灾仓库门卫工资、电费。</t>
  </si>
  <si>
    <t>政法委</t>
  </si>
  <si>
    <t xml:space="preserve">    综治经费</t>
  </si>
  <si>
    <t xml:space="preserve">    信息化建设</t>
  </si>
  <si>
    <t xml:space="preserve">    国内安全保卫</t>
  </si>
  <si>
    <t xml:space="preserve">    司法救助</t>
  </si>
  <si>
    <t xml:space="preserve">    大调解经费</t>
  </si>
  <si>
    <t xml:space="preserve">    群防群治经费</t>
  </si>
  <si>
    <t>根据炉委政法【2021】8号，下达你单位养老金、职业年金、住房公积金（21554.79元）；雪亮工程质量保证金（140825.40元）；扫黑除恶专项经费（246919.96元）；省下达维稳经费（52872.88元）</t>
  </si>
  <si>
    <t>政府办</t>
  </si>
  <si>
    <t xml:space="preserve">    全县外网租赁费</t>
  </si>
  <si>
    <t xml:space="preserve">    县志年鉴印刷费</t>
  </si>
  <si>
    <t>政协</t>
  </si>
  <si>
    <t xml:space="preserve">    政协会议费</t>
  </si>
  <si>
    <t xml:space="preserve">    委员视察</t>
  </si>
  <si>
    <t>住房和城乡建设局</t>
  </si>
  <si>
    <t xml:space="preserve">    市政维修维护和绿化</t>
  </si>
  <si>
    <t xml:space="preserve">    县城餐厨垃圾收运</t>
  </si>
  <si>
    <t>根据炉住建（2021）135号文，下达你单位鲜水源生态湿地公园一期段工程决算审计费。</t>
  </si>
  <si>
    <t>根据炉住建（2021）137号文，下达你单位旦都乡、朱倭乡干部周转房工程建设工程结算审计费。（16年以前）</t>
  </si>
  <si>
    <t>根据炉住建（2021）99号文，下达你单位雅德乡然柳村基础设施建设工程尾款。</t>
  </si>
  <si>
    <t>根据炉住建（2020）263号文，下达你单位县城风貌提升改造工程一期工程款。</t>
  </si>
  <si>
    <t>根据炉住建（2020）261号文，下达你单位县城风貌改造工程一期工程监理费。</t>
  </si>
  <si>
    <t>根据炉住建（2020）343号文，下达你单位业务技术用房改造及室内装修项目建设经费。</t>
  </si>
  <si>
    <t>自然资源局</t>
  </si>
  <si>
    <t>根据炉自然（2021）137号，领导批示下达炉霍县2021年第1批次建设用地建设项目森林植被恢复费</t>
  </si>
  <si>
    <t>根据领导批示及炉自然（2021）105号文，下达你单位上罗乡沙冲沟、林场沟、喇嘛沟、加依达泥石流项目招标代理费。</t>
  </si>
  <si>
    <t>根据炉自然（2021）78号文，下达你单位金矿2018年矿山地质环境恢复项目资金。</t>
  </si>
  <si>
    <t>根据领导批示及炉自然（2021）80号文，下达你单位上罗乡沙冲沟、林场沟、喇嘛沟、加依达安置点不稳定斜坡治理项目启动资金。</t>
  </si>
  <si>
    <t>根据炉自然（2021）65号文及领导批示，下达你单位炉霍县征地片区综合地价技术方案项目款。</t>
  </si>
  <si>
    <t>根据炉自然（2021）39号文及领导批示，下达你单位2021年拟征苗圃勘测定届项目测绘资金。</t>
  </si>
  <si>
    <t>根据炉自然【2020】149号，下达你单位关于国土空间规划编制项目进度资金</t>
  </si>
  <si>
    <t>根据炉自然【2020】180号，下达你单位关于第三次国土调查技术服务采购项目进度资金</t>
  </si>
  <si>
    <t>宗塔乡</t>
  </si>
  <si>
    <t>根据炉宗府【2020】169号，关于下达你单位宗塔草原生态度假村扩建前期设计费</t>
  </si>
  <si>
    <t>综合行政执法局</t>
  </si>
  <si>
    <t>根据炉综执（2021）13号文，下达你单位上缴的城区自建房保证金。</t>
  </si>
  <si>
    <t>组织部</t>
  </si>
  <si>
    <t xml:space="preserve">    大组工网站维护经费</t>
  </si>
  <si>
    <t xml:space="preserve">    党建工作经费（含第一书记管理费）</t>
  </si>
  <si>
    <t xml:space="preserve">    第一书记培训费</t>
  </si>
  <si>
    <t xml:space="preserve">    干部人事档案数字化信息采集及维护费</t>
  </si>
  <si>
    <t xml:space="preserve">    关工委工作经费</t>
  </si>
  <si>
    <t xml:space="preserve">    农牧民夜校经费</t>
  </si>
  <si>
    <t xml:space="preserve">    七一表彰经费及系列活动经费</t>
  </si>
  <si>
    <t xml:space="preserve">    干部培训费</t>
  </si>
  <si>
    <t xml:space="preserve">    村支部书记培训费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</si>
</sst>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 "/>
    <numFmt numFmtId="178" formatCode="#,##0.00_ ;\-#,##0.00;;"/>
    <numFmt numFmtId="179" formatCode="#,##0_ "/>
    <numFmt numFmtId="180" formatCode="0.0_);[Red]\(0.0\)"/>
    <numFmt numFmtId="181" formatCode="#,##0_);[Red]\(#,##0\)"/>
    <numFmt numFmtId="182" formatCode="0.0_ "/>
    <numFmt numFmtId="183" formatCode="0_);[Red]\(0\)"/>
  </numFmts>
  <fonts count="53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</font>
    <font>
      <sz val="10"/>
      <name val="Arial"/>
      <charset val="0"/>
    </font>
    <font>
      <b/>
      <sz val="12"/>
      <name val="宋体"/>
      <charset val="134"/>
    </font>
    <font>
      <b/>
      <sz val="16"/>
      <name val="宋体"/>
      <charset val="134"/>
    </font>
    <font>
      <b/>
      <sz val="8"/>
      <name val="宋体"/>
      <charset val="134"/>
    </font>
    <font>
      <b/>
      <sz val="9"/>
      <color indexed="8"/>
      <name val="宋体"/>
      <charset val="134"/>
    </font>
    <font>
      <b/>
      <sz val="9"/>
      <name val="宋体"/>
      <charset val="134"/>
    </font>
    <font>
      <b/>
      <sz val="8"/>
      <name val="仿宋"/>
      <charset val="134"/>
    </font>
    <font>
      <sz val="10"/>
      <name val="仿宋"/>
      <charset val="134"/>
    </font>
    <font>
      <sz val="10"/>
      <name val="仿宋"/>
      <charset val="0"/>
    </font>
    <font>
      <sz val="10"/>
      <color rgb="FFFF0000"/>
      <name val="仿宋"/>
      <charset val="134"/>
    </font>
    <font>
      <sz val="11"/>
      <color indexed="8"/>
      <name val="宋体"/>
      <charset val="1"/>
      <scheme val="minor"/>
    </font>
    <font>
      <b/>
      <sz val="12"/>
      <name val="仿宋"/>
      <charset val="134"/>
    </font>
    <font>
      <sz val="9"/>
      <name val="SimSun"/>
      <charset val="134"/>
    </font>
    <font>
      <sz val="11"/>
      <name val="SimSun"/>
      <charset val="134"/>
    </font>
    <font>
      <sz val="12"/>
      <name val="宋体"/>
      <charset val="134"/>
    </font>
    <font>
      <b/>
      <sz val="12"/>
      <color indexed="8"/>
      <name val="宋体"/>
      <charset val="1"/>
    </font>
    <font>
      <sz val="12"/>
      <color indexed="8"/>
      <name val="宋体"/>
      <charset val="1"/>
    </font>
    <font>
      <sz val="12"/>
      <color indexed="10"/>
      <name val="宋体"/>
      <charset val="134"/>
    </font>
    <font>
      <sz val="12"/>
      <name val="仿宋"/>
      <charset val="134"/>
    </font>
    <font>
      <sz val="10"/>
      <name val="宋体"/>
      <charset val="134"/>
      <scheme val="minor"/>
    </font>
    <font>
      <b/>
      <sz val="12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10"/>
      <name val="宋体"/>
      <charset val="134"/>
    </font>
    <font>
      <sz val="10"/>
      <color rgb="FFFF00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仿宋_GB2312"/>
      <charset val="134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7" fillId="15" borderId="2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7" fillId="0" borderId="0"/>
    <xf numFmtId="9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24" borderId="30" applyNumberFormat="0" applyFon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31" applyNumberFormat="0" applyFill="0" applyAlignment="0" applyProtection="0">
      <alignment vertical="center"/>
    </xf>
    <xf numFmtId="0" fontId="49" fillId="0" borderId="31" applyNumberFormat="0" applyFill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45" fillId="0" borderId="32" applyNumberFormat="0" applyFill="0" applyAlignment="0" applyProtection="0">
      <alignment vertical="center"/>
    </xf>
    <xf numFmtId="0" fontId="17" fillId="0" borderId="0"/>
    <xf numFmtId="0" fontId="35" fillId="32" borderId="0" applyNumberFormat="0" applyBorder="0" applyAlignment="0" applyProtection="0">
      <alignment vertical="center"/>
    </xf>
    <xf numFmtId="0" fontId="50" fillId="27" borderId="33" applyNumberFormat="0" applyAlignment="0" applyProtection="0">
      <alignment vertical="center"/>
    </xf>
    <xf numFmtId="0" fontId="44" fillId="27" borderId="28" applyNumberFormat="0" applyAlignment="0" applyProtection="0">
      <alignment vertical="center"/>
    </xf>
    <xf numFmtId="0" fontId="51" fillId="34" borderId="34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42" fillId="0" borderId="0"/>
    <xf numFmtId="0" fontId="33" fillId="26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7" fillId="0" borderId="0"/>
    <xf numFmtId="0" fontId="33" fillId="20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17" fillId="0" borderId="0">
      <alignment vertical="center"/>
    </xf>
    <xf numFmtId="0" fontId="33" fillId="30" borderId="0" applyNumberFormat="0" applyBorder="0" applyAlignment="0" applyProtection="0">
      <alignment vertical="center"/>
    </xf>
    <xf numFmtId="0" fontId="17" fillId="0" borderId="0"/>
    <xf numFmtId="0" fontId="35" fillId="3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52" fillId="0" borderId="0">
      <alignment vertical="center"/>
    </xf>
    <xf numFmtId="0" fontId="17" fillId="0" borderId="0"/>
    <xf numFmtId="0" fontId="0" fillId="0" borderId="0"/>
  </cellStyleXfs>
  <cellXfs count="171">
    <xf numFmtId="0" fontId="0" fillId="0" borderId="0" xfId="0">
      <alignment vertical="center"/>
    </xf>
    <xf numFmtId="1" fontId="1" fillId="0" borderId="0" xfId="0" applyNumberFormat="1" applyFont="1" applyFill="1" applyAlignment="1"/>
    <xf numFmtId="1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Fill="1" applyBorder="1" applyAlignment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6" applyNumberFormat="1" applyFont="1" applyFill="1" applyBorder="1" applyAlignment="1" applyProtection="1">
      <alignment horizontal="center" vertical="center"/>
    </xf>
    <xf numFmtId="0" fontId="5" fillId="0" borderId="0" xfId="6" applyNumberFormat="1" applyFont="1" applyFill="1" applyBorder="1" applyAlignment="1" applyProtection="1">
      <alignment vertical="center"/>
    </xf>
    <xf numFmtId="0" fontId="5" fillId="0" borderId="0" xfId="6" applyNumberFormat="1" applyFont="1" applyFill="1" applyBorder="1" applyAlignment="1" applyProtection="1">
      <alignment horizontal="center" vertical="center"/>
    </xf>
    <xf numFmtId="0" fontId="6" fillId="0" borderId="0" xfId="6" applyNumberFormat="1" applyFont="1" applyFill="1" applyBorder="1" applyAlignment="1" applyProtection="1">
      <alignment horizontal="right"/>
    </xf>
    <xf numFmtId="0" fontId="6" fillId="0" borderId="0" xfId="6" applyNumberFormat="1" applyFont="1" applyFill="1" applyBorder="1" applyAlignment="1" applyProtection="1">
      <alignment horizontal="center"/>
    </xf>
    <xf numFmtId="1" fontId="7" fillId="0" borderId="1" xfId="0" applyNumberFormat="1" applyFont="1" applyFill="1" applyBorder="1" applyAlignment="1">
      <alignment horizontal="center" vertical="center"/>
    </xf>
    <xf numFmtId="1" fontId="8" fillId="0" borderId="1" xfId="6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/>
    <xf numFmtId="177" fontId="9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 applyProtection="1">
      <alignment vertical="center" wrapText="1"/>
    </xf>
    <xf numFmtId="49" fontId="10" fillId="0" borderId="1" xfId="0" applyNumberFormat="1" applyFont="1" applyFill="1" applyBorder="1" applyAlignment="1" applyProtection="1">
      <alignment vertical="center" wrapText="1"/>
    </xf>
    <xf numFmtId="4" fontId="10" fillId="0" borderId="1" xfId="6" applyNumberFormat="1" applyFont="1" applyFill="1" applyBorder="1" applyAlignment="1" applyProtection="1">
      <alignment horizontal="center" vertical="center"/>
    </xf>
    <xf numFmtId="0" fontId="0" fillId="0" borderId="0" xfId="0" applyFill="1" applyBorder="1">
      <alignment vertical="center"/>
    </xf>
    <xf numFmtId="0" fontId="11" fillId="0" borderId="1" xfId="0" applyFont="1" applyFill="1" applyBorder="1" applyAlignment="1"/>
    <xf numFmtId="177" fontId="11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/>
    <xf numFmtId="1" fontId="2" fillId="0" borderId="0" xfId="0" applyNumberFormat="1" applyFont="1" applyFill="1" applyBorder="1" applyAlignment="1" applyProtection="1">
      <alignment vertical="center" wrapText="1"/>
    </xf>
    <xf numFmtId="4" fontId="12" fillId="0" borderId="1" xfId="6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wrapTex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vertical="center" wrapText="1"/>
    </xf>
    <xf numFmtId="4" fontId="15" fillId="0" borderId="7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0" fillId="0" borderId="0" xfId="62" applyFont="1" applyFill="1" applyAlignment="1"/>
    <xf numFmtId="0" fontId="17" fillId="0" borderId="0" xfId="62" applyFont="1" applyFill="1" applyAlignment="1"/>
    <xf numFmtId="49" fontId="18" fillId="0" borderId="0" xfId="62" applyNumberFormat="1" applyFont="1" applyFill="1" applyAlignment="1">
      <alignment horizontal="center" vertical="center"/>
    </xf>
    <xf numFmtId="0" fontId="18" fillId="0" borderId="0" xfId="62" applyFont="1" applyFill="1" applyAlignment="1">
      <alignment horizontal="center" vertical="center"/>
    </xf>
    <xf numFmtId="49" fontId="19" fillId="0" borderId="10" xfId="62" applyNumberFormat="1" applyFont="1" applyFill="1" applyBorder="1" applyAlignment="1">
      <alignment vertical="center"/>
    </xf>
    <xf numFmtId="49" fontId="19" fillId="0" borderId="10" xfId="62" applyNumberFormat="1" applyFont="1" applyFill="1" applyBorder="1" applyAlignment="1">
      <alignment horizontal="right" vertical="center"/>
    </xf>
    <xf numFmtId="49" fontId="18" fillId="0" borderId="1" xfId="62" applyNumberFormat="1" applyFont="1" applyFill="1" applyBorder="1" applyAlignment="1">
      <alignment horizontal="center" vertical="center"/>
    </xf>
    <xf numFmtId="49" fontId="19" fillId="0" borderId="11" xfId="62" applyNumberFormat="1" applyFont="1" applyFill="1" applyBorder="1" applyAlignment="1">
      <alignment vertical="center"/>
    </xf>
    <xf numFmtId="178" fontId="19" fillId="0" borderId="11" xfId="62" applyNumberFormat="1" applyFont="1" applyFill="1" applyBorder="1" applyAlignment="1">
      <alignment horizontal="right" vertical="center"/>
    </xf>
    <xf numFmtId="49" fontId="19" fillId="0" borderId="12" xfId="62" applyNumberFormat="1" applyFont="1" applyFill="1" applyBorder="1" applyAlignment="1">
      <alignment vertical="center"/>
    </xf>
    <xf numFmtId="178" fontId="19" fillId="0" borderId="12" xfId="62" applyNumberFormat="1" applyFont="1" applyFill="1" applyBorder="1" applyAlignment="1">
      <alignment horizontal="right" vertical="center"/>
    </xf>
    <xf numFmtId="49" fontId="19" fillId="0" borderId="13" xfId="62" applyNumberFormat="1" applyFont="1" applyFill="1" applyBorder="1" applyAlignment="1">
      <alignment vertical="center"/>
    </xf>
    <xf numFmtId="178" fontId="19" fillId="0" borderId="13" xfId="62" applyNumberFormat="1" applyFont="1" applyFill="1" applyBorder="1" applyAlignment="1">
      <alignment horizontal="right" vertical="center"/>
    </xf>
    <xf numFmtId="178" fontId="19" fillId="0" borderId="14" xfId="62" applyNumberFormat="1" applyFont="1" applyFill="1" applyBorder="1" applyAlignment="1">
      <alignment horizontal="right" vertical="center"/>
    </xf>
    <xf numFmtId="49" fontId="19" fillId="0" borderId="14" xfId="62" applyNumberFormat="1" applyFont="1" applyFill="1" applyBorder="1" applyAlignment="1">
      <alignment vertical="center"/>
    </xf>
    <xf numFmtId="49" fontId="19" fillId="0" borderId="15" xfId="62" applyNumberFormat="1" applyFont="1" applyFill="1" applyBorder="1" applyAlignment="1">
      <alignment vertical="center"/>
    </xf>
    <xf numFmtId="178" fontId="19" fillId="0" borderId="15" xfId="62" applyNumberFormat="1" applyFont="1" applyFill="1" applyBorder="1" applyAlignment="1">
      <alignment horizontal="right" vertical="center"/>
    </xf>
    <xf numFmtId="178" fontId="19" fillId="0" borderId="16" xfId="62" applyNumberFormat="1" applyFont="1" applyFill="1" applyBorder="1" applyAlignment="1">
      <alignment horizontal="right" vertical="center"/>
    </xf>
    <xf numFmtId="49" fontId="19" fillId="0" borderId="1" xfId="62" applyNumberFormat="1" applyFont="1" applyFill="1" applyBorder="1" applyAlignment="1">
      <alignment horizontal="center" vertical="center"/>
    </xf>
    <xf numFmtId="49" fontId="19" fillId="0" borderId="17" xfId="62" applyNumberFormat="1" applyFont="1" applyFill="1" applyBorder="1" applyAlignment="1">
      <alignment horizontal="center" vertical="center"/>
    </xf>
    <xf numFmtId="49" fontId="19" fillId="0" borderId="18" xfId="62" applyNumberFormat="1" applyFont="1" applyFill="1" applyBorder="1" applyAlignment="1">
      <alignment vertical="center"/>
    </xf>
    <xf numFmtId="49" fontId="19" fillId="0" borderId="19" xfId="62" applyNumberFormat="1" applyFont="1" applyFill="1" applyBorder="1" applyAlignment="1">
      <alignment horizontal="center" vertical="center"/>
    </xf>
    <xf numFmtId="178" fontId="19" fillId="0" borderId="1" xfId="62" applyNumberFormat="1" applyFont="1" applyFill="1" applyBorder="1" applyAlignment="1">
      <alignment horizontal="right" vertical="center"/>
    </xf>
    <xf numFmtId="0" fontId="17" fillId="0" borderId="0" xfId="48" applyFont="1" applyFill="1" applyAlignment="1">
      <alignment vertical="center" wrapText="1"/>
    </xf>
    <xf numFmtId="0" fontId="20" fillId="0" borderId="0" xfId="48" applyFont="1" applyFill="1" applyAlignment="1">
      <alignment vertical="center" wrapText="1"/>
    </xf>
    <xf numFmtId="0" fontId="17" fillId="0" borderId="0" xfId="48" applyAlignment="1">
      <alignment vertical="center" wrapText="1"/>
    </xf>
    <xf numFmtId="0" fontId="4" fillId="0" borderId="0" xfId="48" applyFont="1" applyAlignment="1">
      <alignment horizontal="center" vertical="center" wrapText="1"/>
    </xf>
    <xf numFmtId="0" fontId="21" fillId="0" borderId="0" xfId="48" applyFont="1" applyBorder="1" applyAlignment="1">
      <alignment horizontal="center" vertical="center" wrapText="1"/>
    </xf>
    <xf numFmtId="0" fontId="21" fillId="0" borderId="0" xfId="48" applyFont="1" applyBorder="1" applyAlignment="1">
      <alignment vertical="center" wrapText="1"/>
    </xf>
    <xf numFmtId="0" fontId="21" fillId="0" borderId="0" xfId="48" applyFont="1" applyAlignment="1">
      <alignment vertical="center" wrapText="1"/>
    </xf>
    <xf numFmtId="0" fontId="22" fillId="2" borderId="10" xfId="61" applyFont="1" applyFill="1" applyBorder="1" applyAlignment="1">
      <alignment horizontal="right"/>
    </xf>
    <xf numFmtId="0" fontId="14" fillId="0" borderId="20" xfId="48" applyFont="1" applyBorder="1" applyAlignment="1">
      <alignment horizontal="center" vertical="center" wrapText="1"/>
    </xf>
    <xf numFmtId="0" fontId="14" fillId="0" borderId="1" xfId="48" applyFont="1" applyBorder="1" applyAlignment="1">
      <alignment horizontal="center" vertical="center" wrapText="1"/>
    </xf>
    <xf numFmtId="0" fontId="14" fillId="0" borderId="21" xfId="12" applyFont="1" applyBorder="1" applyAlignment="1">
      <alignment vertical="center" wrapText="1"/>
    </xf>
    <xf numFmtId="0" fontId="14" fillId="0" borderId="1" xfId="12" applyFont="1" applyBorder="1" applyAlignment="1">
      <alignment vertical="center" wrapText="1"/>
    </xf>
    <xf numFmtId="0" fontId="21" fillId="0" borderId="21" xfId="12" applyFont="1" applyBorder="1" applyAlignment="1">
      <alignment vertical="center" wrapText="1"/>
    </xf>
    <xf numFmtId="0" fontId="21" fillId="0" borderId="1" xfId="12" applyFont="1" applyBorder="1" applyAlignment="1">
      <alignment vertical="center" wrapText="1"/>
    </xf>
    <xf numFmtId="0" fontId="14" fillId="0" borderId="1" xfId="12" applyFont="1" applyFill="1" applyBorder="1" applyAlignment="1">
      <alignment vertical="center" wrapText="1"/>
    </xf>
    <xf numFmtId="179" fontId="22" fillId="0" borderId="0" xfId="59" applyNumberFormat="1" applyFont="1" applyAlignment="1">
      <alignment vertical="center"/>
    </xf>
    <xf numFmtId="179" fontId="22" fillId="0" borderId="0" xfId="59" applyNumberFormat="1" applyFont="1" applyFill="1" applyAlignment="1">
      <alignment vertical="center"/>
    </xf>
    <xf numFmtId="179" fontId="22" fillId="0" borderId="0" xfId="59" applyNumberFormat="1" applyFont="1"/>
    <xf numFmtId="179" fontId="22" fillId="0" borderId="0" xfId="59" applyNumberFormat="1" applyFont="1" applyAlignment="1">
      <alignment wrapText="1"/>
    </xf>
    <xf numFmtId="179" fontId="22" fillId="0" borderId="0" xfId="59" applyNumberFormat="1" applyFont="1" applyAlignment="1">
      <alignment horizontal="center"/>
    </xf>
    <xf numFmtId="0" fontId="23" fillId="0" borderId="0" xfId="59" applyFont="1" applyAlignment="1">
      <alignment horizontal="center" vertical="center"/>
    </xf>
    <xf numFmtId="0" fontId="22" fillId="0" borderId="0" xfId="59" applyFont="1" applyAlignment="1">
      <alignment wrapText="1"/>
    </xf>
    <xf numFmtId="0" fontId="22" fillId="2" borderId="0" xfId="61" applyFont="1" applyFill="1" applyAlignment="1">
      <alignment horizontal="center"/>
    </xf>
    <xf numFmtId="179" fontId="24" fillId="0" borderId="1" xfId="59" applyNumberFormat="1" applyFont="1" applyBorder="1" applyAlignment="1">
      <alignment horizontal="center" vertical="center" wrapText="1"/>
    </xf>
    <xf numFmtId="0" fontId="24" fillId="0" borderId="1" xfId="60" applyFont="1" applyFill="1" applyBorder="1" applyAlignment="1">
      <alignment horizontal="center" vertical="center"/>
    </xf>
    <xf numFmtId="179" fontId="24" fillId="0" borderId="1" xfId="59" applyNumberFormat="1" applyFont="1" applyBorder="1" applyAlignment="1">
      <alignment horizontal="center" vertical="center"/>
    </xf>
    <xf numFmtId="0" fontId="22" fillId="0" borderId="0" xfId="56" applyFont="1" applyFill="1"/>
    <xf numFmtId="179" fontId="24" fillId="0" borderId="1" xfId="56" applyNumberFormat="1" applyFont="1" applyFill="1" applyBorder="1" applyAlignment="1">
      <alignment horizontal="left" vertical="center" wrapText="1"/>
    </xf>
    <xf numFmtId="0" fontId="25" fillId="2" borderId="22" xfId="0" applyNumberFormat="1" applyFont="1" applyFill="1" applyBorder="1" applyAlignment="1" applyProtection="1">
      <alignment vertical="center"/>
    </xf>
    <xf numFmtId="179" fontId="22" fillId="0" borderId="1" xfId="59" applyNumberFormat="1" applyFont="1" applyBorder="1" applyAlignment="1">
      <alignment vertical="center"/>
    </xf>
    <xf numFmtId="0" fontId="22" fillId="0" borderId="1" xfId="56" applyFont="1" applyFill="1" applyBorder="1" applyAlignment="1">
      <alignment horizontal="left" vertical="center" wrapText="1"/>
    </xf>
    <xf numFmtId="0" fontId="25" fillId="2" borderId="23" xfId="0" applyNumberFormat="1" applyFont="1" applyFill="1" applyBorder="1" applyAlignment="1" applyProtection="1">
      <alignment vertical="center" wrapText="1"/>
    </xf>
    <xf numFmtId="0" fontId="22" fillId="0" borderId="1" xfId="60" applyFont="1" applyFill="1" applyBorder="1" applyAlignment="1">
      <alignment horizontal="center" vertical="center"/>
    </xf>
    <xf numFmtId="0" fontId="25" fillId="2" borderId="23" xfId="0" applyNumberFormat="1" applyFont="1" applyFill="1" applyBorder="1" applyAlignment="1" applyProtection="1">
      <alignment horizontal="left" vertical="center" wrapText="1"/>
    </xf>
    <xf numFmtId="176" fontId="25" fillId="0" borderId="1" xfId="59" applyNumberFormat="1" applyFont="1" applyFill="1" applyBorder="1" applyAlignment="1" applyProtection="1">
      <alignment vertical="center" wrapText="1"/>
    </xf>
    <xf numFmtId="179" fontId="22" fillId="0" borderId="1" xfId="59" applyNumberFormat="1" applyFont="1" applyFill="1" applyBorder="1" applyAlignment="1">
      <alignment vertical="center"/>
    </xf>
    <xf numFmtId="176" fontId="26" fillId="0" borderId="1" xfId="59" applyNumberFormat="1" applyFont="1" applyFill="1" applyBorder="1" applyAlignment="1" applyProtection="1">
      <alignment horizontal="center" vertical="center" wrapText="1"/>
    </xf>
    <xf numFmtId="0" fontId="22" fillId="3" borderId="24" xfId="0" applyNumberFormat="1" applyFont="1" applyFill="1" applyBorder="1" applyAlignment="1" applyProtection="1">
      <alignment horizontal="left" vertical="center" wrapText="1"/>
    </xf>
    <xf numFmtId="179" fontId="22" fillId="0" borderId="0" xfId="59" applyNumberFormat="1" applyFont="1" applyAlignment="1">
      <alignment vertical="center" wrapText="1"/>
    </xf>
    <xf numFmtId="0" fontId="26" fillId="2" borderId="23" xfId="0" applyNumberFormat="1" applyFont="1" applyFill="1" applyBorder="1" applyAlignment="1" applyProtection="1">
      <alignment horizontal="center" vertical="center" wrapText="1"/>
    </xf>
    <xf numFmtId="176" fontId="25" fillId="0" borderId="1" xfId="59" applyNumberFormat="1" applyFont="1" applyFill="1" applyBorder="1" applyAlignment="1" applyProtection="1">
      <alignment horizontal="center" vertical="center" wrapText="1"/>
    </xf>
    <xf numFmtId="0" fontId="26" fillId="2" borderId="23" xfId="0" applyNumberFormat="1" applyFont="1" applyFill="1" applyBorder="1" applyAlignment="1" applyProtection="1">
      <alignment vertical="center" wrapText="1"/>
    </xf>
    <xf numFmtId="0" fontId="25" fillId="2" borderId="25" xfId="0" applyNumberFormat="1" applyFont="1" applyFill="1" applyBorder="1" applyAlignment="1" applyProtection="1">
      <alignment vertical="center" wrapText="1"/>
    </xf>
    <xf numFmtId="0" fontId="25" fillId="2" borderId="1" xfId="0" applyNumberFormat="1" applyFont="1" applyFill="1" applyBorder="1" applyAlignment="1" applyProtection="1">
      <alignment vertical="center"/>
    </xf>
    <xf numFmtId="0" fontId="26" fillId="0" borderId="1" xfId="59" applyFont="1" applyBorder="1" applyAlignment="1">
      <alignment horizontal="center" vertical="center" wrapText="1"/>
    </xf>
    <xf numFmtId="176" fontId="26" fillId="0" borderId="1" xfId="59" applyNumberFormat="1" applyFont="1" applyFill="1" applyBorder="1" applyAlignment="1" applyProtection="1">
      <alignment horizontal="right" vertical="center" wrapText="1"/>
    </xf>
    <xf numFmtId="0" fontId="26" fillId="0" borderId="1" xfId="59" applyFont="1" applyBorder="1" applyAlignment="1">
      <alignment horizontal="center" vertical="center"/>
    </xf>
    <xf numFmtId="179" fontId="24" fillId="0" borderId="1" xfId="59" applyNumberFormat="1" applyFont="1" applyBorder="1" applyAlignment="1">
      <alignment vertical="center"/>
    </xf>
    <xf numFmtId="179" fontId="22" fillId="0" borderId="1" xfId="59" applyNumberFormat="1" applyFont="1" applyBorder="1" applyAlignment="1">
      <alignment horizontal="center" vertical="center"/>
    </xf>
    <xf numFmtId="0" fontId="17" fillId="0" borderId="0" xfId="59" applyFont="1"/>
    <xf numFmtId="0" fontId="17" fillId="0" borderId="0" xfId="59" applyFont="1" applyAlignment="1">
      <alignment vertical="center"/>
    </xf>
    <xf numFmtId="0" fontId="4" fillId="0" borderId="0" xfId="59" applyFont="1" applyAlignment="1">
      <alignment vertical="center"/>
    </xf>
    <xf numFmtId="0" fontId="17" fillId="4" borderId="0" xfId="59" applyFont="1" applyFill="1" applyAlignment="1">
      <alignment horizontal="center"/>
    </xf>
    <xf numFmtId="180" fontId="17" fillId="0" borderId="0" xfId="59" applyNumberFormat="1" applyFont="1"/>
    <xf numFmtId="0" fontId="4" fillId="0" borderId="0" xfId="59" applyFont="1" applyAlignment="1">
      <alignment horizontal="center" vertical="center"/>
    </xf>
    <xf numFmtId="181" fontId="17" fillId="0" borderId="0" xfId="59" applyNumberFormat="1" applyFont="1" applyAlignment="1">
      <alignment horizontal="right"/>
    </xf>
    <xf numFmtId="0" fontId="4" fillId="0" borderId="1" xfId="59" applyFont="1" applyBorder="1" applyAlignment="1">
      <alignment horizontal="center" vertical="center"/>
    </xf>
    <xf numFmtId="181" fontId="27" fillId="4" borderId="21" xfId="0" applyNumberFormat="1" applyFont="1" applyFill="1" applyBorder="1" applyAlignment="1" applyProtection="1">
      <alignment horizontal="center" vertical="center" wrapText="1"/>
    </xf>
    <xf numFmtId="0" fontId="4" fillId="0" borderId="1" xfId="59" applyFont="1" applyFill="1" applyBorder="1" applyAlignment="1">
      <alignment horizontal="center" vertical="center"/>
    </xf>
    <xf numFmtId="180" fontId="4" fillId="0" borderId="1" xfId="59" applyNumberFormat="1" applyFont="1" applyFill="1" applyBorder="1" applyAlignment="1">
      <alignment horizontal="center" vertical="center" wrapText="1"/>
    </xf>
    <xf numFmtId="0" fontId="17" fillId="0" borderId="1" xfId="59" applyFont="1" applyFill="1" applyBorder="1" applyAlignment="1" applyProtection="1">
      <alignment vertical="center"/>
      <protection locked="0"/>
    </xf>
    <xf numFmtId="177" fontId="28" fillId="4" borderId="1" xfId="59" applyNumberFormat="1" applyFont="1" applyFill="1" applyBorder="1" applyAlignment="1">
      <alignment horizontal="center" vertical="center" wrapText="1"/>
    </xf>
    <xf numFmtId="177" fontId="28" fillId="0" borderId="1" xfId="59" applyNumberFormat="1" applyFont="1" applyFill="1" applyBorder="1" applyAlignment="1">
      <alignment horizontal="right" vertical="center" wrapText="1"/>
    </xf>
    <xf numFmtId="176" fontId="17" fillId="4" borderId="1" xfId="59" applyNumberFormat="1" applyFont="1" applyFill="1" applyBorder="1" applyAlignment="1">
      <alignment vertical="center"/>
    </xf>
    <xf numFmtId="176" fontId="17" fillId="0" borderId="1" xfId="59" applyNumberFormat="1" applyFont="1" applyFill="1" applyBorder="1" applyAlignment="1" applyProtection="1">
      <alignment vertical="center"/>
      <protection locked="0"/>
    </xf>
    <xf numFmtId="0" fontId="17" fillId="0" borderId="1" xfId="43" applyNumberFormat="1" applyFont="1" applyFill="1" applyBorder="1" applyAlignment="1" applyProtection="1">
      <alignment vertical="center"/>
    </xf>
    <xf numFmtId="0" fontId="29" fillId="0" borderId="1" xfId="43" applyNumberFormat="1" applyFont="1" applyFill="1" applyBorder="1" applyAlignment="1" applyProtection="1">
      <alignment vertical="center"/>
    </xf>
    <xf numFmtId="182" fontId="17" fillId="0" borderId="1" xfId="59" applyNumberFormat="1" applyFont="1" applyFill="1" applyBorder="1" applyAlignment="1">
      <alignment horizontal="right" vertical="center" wrapText="1"/>
    </xf>
    <xf numFmtId="177" fontId="30" fillId="4" borderId="1" xfId="59" applyNumberFormat="1" applyFont="1" applyFill="1" applyBorder="1" applyAlignment="1">
      <alignment horizontal="center" vertical="center" wrapText="1"/>
    </xf>
    <xf numFmtId="177" fontId="30" fillId="0" borderId="1" xfId="59" applyNumberFormat="1" applyFont="1" applyFill="1" applyBorder="1" applyAlignment="1">
      <alignment horizontal="right" vertical="center" wrapText="1"/>
    </xf>
    <xf numFmtId="0" fontId="17" fillId="0" borderId="26" xfId="26" applyFont="1" applyFill="1" applyBorder="1" applyAlignment="1">
      <alignment horizontal="left"/>
    </xf>
    <xf numFmtId="0" fontId="17" fillId="5" borderId="26" xfId="26" applyFont="1" applyFill="1" applyBorder="1" applyAlignment="1">
      <alignment horizontal="center"/>
    </xf>
    <xf numFmtId="0" fontId="28" fillId="0" borderId="0" xfId="59" applyFont="1" applyAlignment="1">
      <alignment vertical="center"/>
    </xf>
    <xf numFmtId="0" fontId="28" fillId="0" borderId="0" xfId="59" applyFont="1"/>
    <xf numFmtId="0" fontId="30" fillId="0" borderId="0" xfId="59" applyFont="1" applyAlignment="1">
      <alignment vertical="center"/>
    </xf>
    <xf numFmtId="0" fontId="28" fillId="0" borderId="0" xfId="40" applyFont="1" applyAlignment="1"/>
    <xf numFmtId="0" fontId="30" fillId="0" borderId="0" xfId="59" applyFont="1"/>
    <xf numFmtId="180" fontId="28" fillId="0" borderId="0" xfId="59" applyNumberFormat="1" applyFont="1"/>
    <xf numFmtId="180" fontId="4" fillId="0" borderId="0" xfId="59" applyNumberFormat="1" applyFont="1" applyAlignment="1">
      <alignment horizontal="center" vertical="center"/>
    </xf>
    <xf numFmtId="181" fontId="28" fillId="0" borderId="10" xfId="59" applyNumberFormat="1" applyFont="1" applyBorder="1" applyAlignment="1">
      <alignment horizontal="right"/>
    </xf>
    <xf numFmtId="0" fontId="24" fillId="0" borderId="1" xfId="59" applyFont="1" applyBorder="1" applyAlignment="1">
      <alignment horizontal="center" vertical="center"/>
    </xf>
    <xf numFmtId="180" fontId="24" fillId="0" borderId="1" xfId="59" applyNumberFormat="1" applyFont="1" applyFill="1" applyBorder="1" applyAlignment="1">
      <alignment horizontal="center" vertical="center"/>
    </xf>
    <xf numFmtId="180" fontId="30" fillId="0" borderId="1" xfId="59" applyNumberFormat="1" applyFont="1" applyFill="1" applyBorder="1" applyAlignment="1">
      <alignment horizontal="center" vertical="center"/>
    </xf>
    <xf numFmtId="0" fontId="24" fillId="0" borderId="1" xfId="59" applyFont="1" applyFill="1" applyBorder="1" applyAlignment="1">
      <alignment vertical="center"/>
    </xf>
    <xf numFmtId="180" fontId="24" fillId="0" borderId="1" xfId="59" applyNumberFormat="1" applyFont="1" applyFill="1" applyBorder="1" applyAlignment="1">
      <alignment horizontal="right" vertical="center" wrapText="1"/>
    </xf>
    <xf numFmtId="176" fontId="22" fillId="0" borderId="1" xfId="59" applyNumberFormat="1" applyFont="1" applyFill="1" applyBorder="1" applyAlignment="1">
      <alignment vertical="center"/>
    </xf>
    <xf numFmtId="0" fontId="22" fillId="0" borderId="1" xfId="58" applyFont="1" applyFill="1" applyBorder="1" applyAlignment="1">
      <alignment horizontal="left" vertical="center" indent="1"/>
    </xf>
    <xf numFmtId="180" fontId="22" fillId="0" borderId="1" xfId="59" applyNumberFormat="1" applyFont="1" applyFill="1" applyBorder="1" applyAlignment="1">
      <alignment horizontal="right" vertical="center" wrapText="1"/>
    </xf>
    <xf numFmtId="0" fontId="22" fillId="0" borderId="1" xfId="59" applyFont="1" applyFill="1" applyBorder="1" applyAlignment="1">
      <alignment vertical="center"/>
    </xf>
    <xf numFmtId="0" fontId="22" fillId="0" borderId="1" xfId="59" applyFont="1" applyFill="1" applyBorder="1" applyAlignment="1">
      <alignment vertical="center" wrapText="1"/>
    </xf>
    <xf numFmtId="180" fontId="31" fillId="0" borderId="1" xfId="59" applyNumberFormat="1" applyFont="1" applyFill="1" applyBorder="1" applyAlignment="1">
      <alignment horizontal="right" vertical="center" wrapText="1"/>
    </xf>
    <xf numFmtId="0" fontId="22" fillId="0" borderId="1" xfId="59" applyFont="1" applyFill="1" applyBorder="1" applyAlignment="1">
      <alignment horizontal="left" vertical="center" wrapText="1"/>
    </xf>
    <xf numFmtId="0" fontId="22" fillId="0" borderId="1" xfId="58" applyFont="1" applyFill="1" applyBorder="1" applyAlignment="1">
      <alignment vertical="center"/>
    </xf>
    <xf numFmtId="0" fontId="24" fillId="0" borderId="1" xfId="59" applyFont="1" applyFill="1" applyBorder="1" applyAlignment="1">
      <alignment horizontal="center" vertical="center"/>
    </xf>
    <xf numFmtId="0" fontId="22" fillId="0" borderId="1" xfId="40" applyFont="1" applyBorder="1" applyAlignment="1"/>
    <xf numFmtId="1" fontId="24" fillId="0" borderId="21" xfId="0" applyNumberFormat="1" applyFont="1" applyFill="1" applyBorder="1" applyAlignment="1" applyProtection="1">
      <alignment vertical="center" wrapText="1"/>
      <protection locked="0"/>
    </xf>
    <xf numFmtId="180" fontId="22" fillId="0" borderId="1" xfId="59" applyNumberFormat="1" applyFont="1" applyBorder="1"/>
    <xf numFmtId="1" fontId="22" fillId="0" borderId="21" xfId="0" applyNumberFormat="1" applyFont="1" applyFill="1" applyBorder="1" applyAlignment="1" applyProtection="1">
      <alignment horizontal="left" vertical="center" wrapText="1"/>
      <protection locked="0"/>
    </xf>
    <xf numFmtId="1" fontId="24" fillId="0" borderId="21" xfId="0" applyNumberFormat="1" applyFont="1" applyFill="1" applyBorder="1" applyAlignment="1" applyProtection="1">
      <alignment horizontal="left" vertical="center" wrapText="1"/>
      <protection locked="0"/>
    </xf>
    <xf numFmtId="1" fontId="22" fillId="0" borderId="21" xfId="0" applyNumberFormat="1" applyFont="1" applyFill="1" applyBorder="1" applyAlignment="1" applyProtection="1">
      <alignment vertical="center" wrapText="1"/>
      <protection locked="0"/>
    </xf>
    <xf numFmtId="0" fontId="22" fillId="0" borderId="21" xfId="0" applyNumberFormat="1" applyFont="1" applyFill="1" applyBorder="1" applyAlignment="1" applyProtection="1">
      <alignment vertical="center" wrapText="1"/>
      <protection locked="0"/>
    </xf>
    <xf numFmtId="3" fontId="22" fillId="0" borderId="21" xfId="0" applyNumberFormat="1" applyFont="1" applyFill="1" applyBorder="1" applyAlignment="1" applyProtection="1">
      <alignment vertical="center" wrapText="1"/>
    </xf>
    <xf numFmtId="0" fontId="28" fillId="0" borderId="21" xfId="0" applyFont="1" applyFill="1" applyBorder="1" applyAlignment="1">
      <alignment wrapText="1"/>
    </xf>
    <xf numFmtId="3" fontId="24" fillId="0" borderId="21" xfId="0" applyNumberFormat="1" applyFont="1" applyFill="1" applyBorder="1" applyAlignment="1" applyProtection="1">
      <alignment vertical="center" wrapText="1"/>
    </xf>
    <xf numFmtId="180" fontId="24" fillId="0" borderId="1" xfId="59" applyNumberFormat="1" applyFont="1" applyBorder="1"/>
    <xf numFmtId="183" fontId="24" fillId="0" borderId="21" xfId="0" applyNumberFormat="1" applyFont="1" applyFill="1" applyBorder="1" applyAlignment="1">
      <alignment vertical="center"/>
    </xf>
    <xf numFmtId="0" fontId="22" fillId="0" borderId="1" xfId="59" applyFont="1" applyBorder="1"/>
    <xf numFmtId="0" fontId="24" fillId="0" borderId="1" xfId="59" applyFont="1" applyBorder="1"/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社保基金预算报人大建议表样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_2014年全省及省级财政收支执行及2015年预算草案表（20150123，自用稿）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_省级科预算草案表1.14 3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常规_(陈诚修改稿)2006年全省及省级财政决算及07年预算执行情况表(A4 留底自用)" xfId="26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常规_2001年预算：预算收入及财力（12月21日上午定案表）" xfId="40"/>
    <cellStyle name="40% - 强调文字颜色 1" xfId="41" builtinId="31"/>
    <cellStyle name="20% - 强调文字颜色 2" xfId="42" builtinId="34"/>
    <cellStyle name="常规_录入表" xfId="43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常规_国有资本经营预算表样" xfId="48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常规_社保基金预算报人大建议表样" xfId="54"/>
    <cellStyle name="40% - 强调文字颜色 6" xfId="55" builtinId="51"/>
    <cellStyle name="常规 10 2" xfId="56"/>
    <cellStyle name="60% - 强调文字颜色 6" xfId="57" builtinId="52"/>
    <cellStyle name="常规_200704(第一稿）" xfId="58"/>
    <cellStyle name="常规 10 4 3" xfId="59"/>
    <cellStyle name="常规 2 4 2" xfId="60"/>
    <cellStyle name="常规 26 2 2" xfId="61"/>
    <cellStyle name="Normal" xfId="6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2.xml"/><Relationship Id="rId8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4.xml"/><Relationship Id="rId10" Type="http://schemas.openxmlformats.org/officeDocument/2006/relationships/externalLink" Target="externalLinks/externalLink3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2&#24453;&#21150;&#24037;&#20316;\98%202019&#24180;&#20154;&#20195;&#20250;&#30456;&#20851;&#36164;&#26009;\&#19978;&#20250;&#26679;&#34920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0DAB481O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9"/>
  <sheetViews>
    <sheetView workbookViewId="0">
      <selection activeCell="A1" sqref="A1:E1"/>
    </sheetView>
  </sheetViews>
  <sheetFormatPr defaultColWidth="9" defaultRowHeight="15" customHeight="1" outlineLevelCol="4"/>
  <cols>
    <col min="1" max="1" width="46" style="136" customWidth="1"/>
    <col min="2" max="2" width="8.75" style="140" customWidth="1"/>
    <col min="3" max="3" width="11" style="140" customWidth="1"/>
    <col min="4" max="4" width="8.75" style="140" customWidth="1"/>
    <col min="5" max="5" width="8.5" style="136" customWidth="1"/>
    <col min="6" max="16384" width="9" style="136"/>
  </cols>
  <sheetData>
    <row r="1" s="135" customFormat="1" ht="54" customHeight="1" spans="1:5">
      <c r="A1" s="117" t="s">
        <v>0</v>
      </c>
      <c r="B1" s="141"/>
      <c r="C1" s="141"/>
      <c r="D1" s="141"/>
      <c r="E1" s="117"/>
    </row>
    <row r="2" s="136" customFormat="1" ht="18" customHeight="1" spans="2:5">
      <c r="B2" s="140"/>
      <c r="C2" s="140"/>
      <c r="D2" s="140"/>
      <c r="E2" s="142" t="s">
        <v>1</v>
      </c>
    </row>
    <row r="3" s="137" customFormat="1" ht="15.75" customHeight="1" spans="1:5">
      <c r="A3" s="143" t="s">
        <v>2</v>
      </c>
      <c r="B3" s="144" t="s">
        <v>3</v>
      </c>
      <c r="C3" s="145" t="s">
        <v>4</v>
      </c>
      <c r="D3" s="145" t="s">
        <v>5</v>
      </c>
      <c r="E3" s="143" t="s">
        <v>6</v>
      </c>
    </row>
    <row r="4" s="135" customFormat="1" ht="15.75" customHeight="1" spans="1:5">
      <c r="A4" s="146" t="s">
        <v>7</v>
      </c>
      <c r="B4" s="147">
        <f>SUM(B5:B9,B10:B20)</f>
        <v>3374</v>
      </c>
      <c r="C4" s="147">
        <f>SUM(C5:C9,C10:C20)</f>
        <v>3474</v>
      </c>
      <c r="D4" s="147">
        <f>SUM(D5:D9,D10:D20)</f>
        <v>1486</v>
      </c>
      <c r="E4" s="148"/>
    </row>
    <row r="5" s="135" customFormat="1" ht="15.75" customHeight="1" spans="1:5">
      <c r="A5" s="149" t="s">
        <v>8</v>
      </c>
      <c r="B5" s="150">
        <v>2172</v>
      </c>
      <c r="C5" s="150">
        <v>2222</v>
      </c>
      <c r="D5" s="150">
        <v>1021</v>
      </c>
      <c r="E5" s="151"/>
    </row>
    <row r="6" s="135" customFormat="1" ht="15.75" customHeight="1" spans="1:5">
      <c r="A6" s="149" t="s">
        <v>9</v>
      </c>
      <c r="B6" s="150">
        <v>485</v>
      </c>
      <c r="C6" s="150">
        <v>510</v>
      </c>
      <c r="D6" s="150">
        <v>71</v>
      </c>
      <c r="E6" s="151"/>
    </row>
    <row r="7" s="135" customFormat="1" ht="15.75" customHeight="1" spans="1:5">
      <c r="A7" s="149" t="s">
        <v>10</v>
      </c>
      <c r="B7" s="150"/>
      <c r="C7" s="150"/>
      <c r="D7" s="150"/>
      <c r="E7" s="151"/>
    </row>
    <row r="8" s="135" customFormat="1" ht="15.75" customHeight="1" spans="1:5">
      <c r="A8" s="149" t="s">
        <v>11</v>
      </c>
      <c r="B8" s="150">
        <v>170</v>
      </c>
      <c r="C8" s="150">
        <v>195</v>
      </c>
      <c r="D8" s="150">
        <v>73</v>
      </c>
      <c r="E8" s="151"/>
    </row>
    <row r="9" s="135" customFormat="1" ht="15.75" customHeight="1" spans="1:5">
      <c r="A9" s="149" t="s">
        <v>12</v>
      </c>
      <c r="B9" s="150">
        <v>23</v>
      </c>
      <c r="C9" s="150">
        <v>23</v>
      </c>
      <c r="D9" s="150">
        <v>36</v>
      </c>
      <c r="E9" s="152"/>
    </row>
    <row r="10" s="135" customFormat="1" ht="15.75" customHeight="1" spans="1:5">
      <c r="A10" s="149" t="s">
        <v>13</v>
      </c>
      <c r="B10" s="150">
        <v>168</v>
      </c>
      <c r="C10" s="150">
        <v>168</v>
      </c>
      <c r="D10" s="150">
        <v>84</v>
      </c>
      <c r="E10" s="151"/>
    </row>
    <row r="11" s="135" customFormat="1" ht="15.75" customHeight="1" spans="1:5">
      <c r="A11" s="149" t="s">
        <v>14</v>
      </c>
      <c r="B11" s="150">
        <v>50</v>
      </c>
      <c r="C11" s="150">
        <v>50</v>
      </c>
      <c r="D11" s="150">
        <v>27</v>
      </c>
      <c r="E11" s="151"/>
    </row>
    <row r="12" s="135" customFormat="1" ht="15.75" customHeight="1" spans="1:5">
      <c r="A12" s="149" t="s">
        <v>15</v>
      </c>
      <c r="B12" s="150">
        <v>20</v>
      </c>
      <c r="C12" s="150">
        <v>20</v>
      </c>
      <c r="D12" s="150">
        <v>20</v>
      </c>
      <c r="E12" s="151"/>
    </row>
    <row r="13" s="135" customFormat="1" ht="15.75" customHeight="1" spans="1:5">
      <c r="A13" s="149" t="s">
        <v>16</v>
      </c>
      <c r="B13" s="150">
        <v>15</v>
      </c>
      <c r="C13" s="150">
        <v>15</v>
      </c>
      <c r="D13" s="150">
        <v>15</v>
      </c>
      <c r="E13" s="151"/>
    </row>
    <row r="14" s="135" customFormat="1" ht="15.75" customHeight="1" spans="1:5">
      <c r="A14" s="149" t="s">
        <v>17</v>
      </c>
      <c r="B14" s="150">
        <v>13</v>
      </c>
      <c r="C14" s="150">
        <v>13</v>
      </c>
      <c r="D14" s="150">
        <v>26</v>
      </c>
      <c r="E14" s="151"/>
    </row>
    <row r="15" s="135" customFormat="1" ht="15.75" customHeight="1" spans="1:5">
      <c r="A15" s="149" t="s">
        <v>18</v>
      </c>
      <c r="B15" s="150">
        <v>180</v>
      </c>
      <c r="C15" s="150">
        <v>180</v>
      </c>
      <c r="D15" s="150">
        <v>83</v>
      </c>
      <c r="E15" s="151"/>
    </row>
    <row r="16" s="135" customFormat="1" ht="16" customHeight="1" spans="1:5">
      <c r="A16" s="149" t="s">
        <v>19</v>
      </c>
      <c r="B16" s="150">
        <v>11</v>
      </c>
      <c r="C16" s="150">
        <v>11</v>
      </c>
      <c r="D16" s="150">
        <v>1</v>
      </c>
      <c r="E16" s="151"/>
    </row>
    <row r="17" s="135" customFormat="1" ht="15.75" customHeight="1" spans="1:5">
      <c r="A17" s="149" t="s">
        <v>20</v>
      </c>
      <c r="B17" s="150">
        <v>64</v>
      </c>
      <c r="C17" s="150">
        <v>64</v>
      </c>
      <c r="D17" s="150">
        <v>25</v>
      </c>
      <c r="E17" s="151"/>
    </row>
    <row r="18" s="135" customFormat="1" ht="15.75" customHeight="1" spans="1:5">
      <c r="A18" s="149" t="s">
        <v>21</v>
      </c>
      <c r="B18" s="150"/>
      <c r="C18" s="150"/>
      <c r="D18" s="153"/>
      <c r="E18" s="151"/>
    </row>
    <row r="19" s="135" customFormat="1" ht="15.75" customHeight="1" spans="1:5">
      <c r="A19" s="149" t="s">
        <v>22</v>
      </c>
      <c r="B19" s="150">
        <v>3</v>
      </c>
      <c r="C19" s="150">
        <v>3</v>
      </c>
      <c r="D19" s="150">
        <v>4</v>
      </c>
      <c r="E19" s="151"/>
    </row>
    <row r="20" s="135" customFormat="1" ht="15.75" customHeight="1" spans="1:5">
      <c r="A20" s="149" t="s">
        <v>23</v>
      </c>
      <c r="B20" s="150"/>
      <c r="C20" s="150"/>
      <c r="D20" s="153"/>
      <c r="E20" s="151"/>
    </row>
    <row r="21" s="135" customFormat="1" ht="15.75" customHeight="1" spans="1:5">
      <c r="A21" s="146" t="s">
        <v>24</v>
      </c>
      <c r="B21" s="147">
        <f>SUM(B22:B29)</f>
        <v>1626</v>
      </c>
      <c r="C21" s="147">
        <f>SUM(C22:C29)</f>
        <v>1626</v>
      </c>
      <c r="D21" s="147">
        <f>SUM(D22:D29)</f>
        <v>1220</v>
      </c>
      <c r="E21" s="148"/>
    </row>
    <row r="22" s="135" customFormat="1" ht="15.75" customHeight="1" spans="1:5">
      <c r="A22" s="149" t="s">
        <v>25</v>
      </c>
      <c r="B22" s="150">
        <v>300</v>
      </c>
      <c r="C22" s="150">
        <v>300</v>
      </c>
      <c r="D22" s="150">
        <v>97</v>
      </c>
      <c r="E22" s="154"/>
    </row>
    <row r="23" s="135" customFormat="1" ht="15.75" customHeight="1" spans="1:5">
      <c r="A23" s="149" t="s">
        <v>26</v>
      </c>
      <c r="B23" s="150">
        <v>100</v>
      </c>
      <c r="C23" s="150">
        <v>100</v>
      </c>
      <c r="D23" s="150">
        <v>289</v>
      </c>
      <c r="E23" s="154"/>
    </row>
    <row r="24" s="135" customFormat="1" ht="15.75" customHeight="1" spans="1:5">
      <c r="A24" s="149" t="s">
        <v>27</v>
      </c>
      <c r="B24" s="150">
        <v>500</v>
      </c>
      <c r="C24" s="150">
        <v>500</v>
      </c>
      <c r="D24" s="150">
        <v>256</v>
      </c>
      <c r="E24" s="151"/>
    </row>
    <row r="25" s="135" customFormat="1" ht="15.75" customHeight="1" spans="1:5">
      <c r="A25" s="149" t="s">
        <v>28</v>
      </c>
      <c r="B25" s="150"/>
      <c r="C25" s="150"/>
      <c r="D25" s="150"/>
      <c r="E25" s="151"/>
    </row>
    <row r="26" s="135" customFormat="1" ht="15.75" customHeight="1" spans="1:5">
      <c r="A26" s="149" t="s">
        <v>29</v>
      </c>
      <c r="B26" s="150">
        <v>700</v>
      </c>
      <c r="C26" s="150">
        <v>700</v>
      </c>
      <c r="D26" s="150">
        <v>506</v>
      </c>
      <c r="E26" s="154"/>
    </row>
    <row r="27" s="135" customFormat="1" ht="15.75" customHeight="1" spans="1:5">
      <c r="A27" s="149" t="s">
        <v>30</v>
      </c>
      <c r="B27" s="150"/>
      <c r="C27" s="150"/>
      <c r="D27" s="150"/>
      <c r="E27" s="154"/>
    </row>
    <row r="28" s="135" customFormat="1" ht="15.75" customHeight="1" spans="1:5">
      <c r="A28" s="149" t="s">
        <v>31</v>
      </c>
      <c r="B28" s="150">
        <v>26</v>
      </c>
      <c r="C28" s="150">
        <v>26</v>
      </c>
      <c r="D28" s="150">
        <v>72</v>
      </c>
      <c r="E28" s="152"/>
    </row>
    <row r="29" s="135" customFormat="1" ht="15.75" customHeight="1" spans="1:5">
      <c r="A29" s="149" t="s">
        <v>32</v>
      </c>
      <c r="B29" s="150"/>
      <c r="C29" s="150"/>
      <c r="D29" s="150"/>
      <c r="E29" s="151"/>
    </row>
    <row r="30" s="135" customFormat="1" ht="15.75" customHeight="1" spans="1:5">
      <c r="A30" s="155"/>
      <c r="B30" s="150"/>
      <c r="C30" s="150"/>
      <c r="D30" s="150"/>
      <c r="E30" s="151"/>
    </row>
    <row r="31" s="137" customFormat="1" ht="15.75" customHeight="1" spans="1:5">
      <c r="A31" s="156" t="s">
        <v>33</v>
      </c>
      <c r="B31" s="147">
        <f>B4+B21</f>
        <v>5000</v>
      </c>
      <c r="C31" s="147">
        <f>C4+C21</f>
        <v>5100</v>
      </c>
      <c r="D31" s="147">
        <f>D4+D21</f>
        <v>2706</v>
      </c>
      <c r="E31" s="157"/>
    </row>
    <row r="32" s="138" customFormat="1" ht="14.25" customHeight="1" spans="1:5">
      <c r="A32" s="158" t="s">
        <v>34</v>
      </c>
      <c r="B32" s="159">
        <f>SUM(B33)</f>
        <v>58158</v>
      </c>
      <c r="C32" s="159">
        <f>SUM(C33)</f>
        <v>145258</v>
      </c>
      <c r="D32" s="159">
        <f>SUM(D33)</f>
        <v>145258</v>
      </c>
      <c r="E32" s="157"/>
    </row>
    <row r="33" s="136" customFormat="1" customHeight="1" spans="1:5">
      <c r="A33" s="160" t="s">
        <v>35</v>
      </c>
      <c r="B33" s="159">
        <f>SUM(B34,B39)</f>
        <v>58158</v>
      </c>
      <c r="C33" s="159">
        <f>SUM(C34,C39,C63)</f>
        <v>145258</v>
      </c>
      <c r="D33" s="159">
        <f>SUM(D34,D39,D63)</f>
        <v>145258</v>
      </c>
      <c r="E33" s="157"/>
    </row>
    <row r="34" s="136" customFormat="1" customHeight="1" spans="1:5">
      <c r="A34" s="161" t="s">
        <v>36</v>
      </c>
      <c r="B34" s="159">
        <f>SUM(B35:B38)</f>
        <v>940</v>
      </c>
      <c r="C34" s="159">
        <f>SUM(C35:C38)</f>
        <v>940</v>
      </c>
      <c r="D34" s="159">
        <f>SUM(D35:D38)</f>
        <v>940</v>
      </c>
      <c r="E34" s="157"/>
    </row>
    <row r="35" s="136" customFormat="1" customHeight="1" spans="1:5">
      <c r="A35" s="162" t="s">
        <v>37</v>
      </c>
      <c r="B35" s="159">
        <v>141</v>
      </c>
      <c r="C35" s="159">
        <v>141</v>
      </c>
      <c r="D35" s="159">
        <v>141</v>
      </c>
      <c r="E35" s="157"/>
    </row>
    <row r="36" s="136" customFormat="1" customHeight="1" spans="1:5">
      <c r="A36" s="162" t="s">
        <v>38</v>
      </c>
      <c r="B36" s="159">
        <v>-1</v>
      </c>
      <c r="C36" s="159">
        <v>-1</v>
      </c>
      <c r="D36" s="159">
        <v>-1</v>
      </c>
      <c r="E36" s="157"/>
    </row>
    <row r="37" s="136" customFormat="1" customHeight="1" spans="1:5">
      <c r="A37" s="162" t="s">
        <v>39</v>
      </c>
      <c r="B37" s="159">
        <v>162</v>
      </c>
      <c r="C37" s="159">
        <v>162</v>
      </c>
      <c r="D37" s="159">
        <v>162</v>
      </c>
      <c r="E37" s="157"/>
    </row>
    <row r="38" s="136" customFormat="1" customHeight="1" spans="1:5">
      <c r="A38" s="162" t="s">
        <v>40</v>
      </c>
      <c r="B38" s="159">
        <v>638</v>
      </c>
      <c r="C38" s="159">
        <v>638</v>
      </c>
      <c r="D38" s="159">
        <v>638</v>
      </c>
      <c r="E38" s="157"/>
    </row>
    <row r="39" s="136" customFormat="1" customHeight="1" spans="1:5">
      <c r="A39" s="158" t="s">
        <v>41</v>
      </c>
      <c r="B39" s="159">
        <f>SUM(B40:B62)</f>
        <v>57218</v>
      </c>
      <c r="C39" s="159">
        <f>SUM(C40:C62)</f>
        <v>104518</v>
      </c>
      <c r="D39" s="159">
        <f>SUM(D40:D62)</f>
        <v>104518</v>
      </c>
      <c r="E39" s="157"/>
    </row>
    <row r="40" s="136" customFormat="1" customHeight="1" spans="1:5">
      <c r="A40" s="162" t="s">
        <v>42</v>
      </c>
      <c r="B40" s="159">
        <v>87</v>
      </c>
      <c r="C40" s="159">
        <v>87</v>
      </c>
      <c r="D40" s="159">
        <v>87</v>
      </c>
      <c r="E40" s="157"/>
    </row>
    <row r="41" s="136" customFormat="1" customHeight="1" spans="1:5">
      <c r="A41" s="163" t="s">
        <v>43</v>
      </c>
      <c r="B41" s="159">
        <v>32839</v>
      </c>
      <c r="C41" s="159">
        <v>33530</v>
      </c>
      <c r="D41" s="159">
        <v>33530</v>
      </c>
      <c r="E41" s="157"/>
    </row>
    <row r="42" s="136" customFormat="1" customHeight="1" spans="1:5">
      <c r="A42" s="164" t="s">
        <v>44</v>
      </c>
      <c r="B42" s="159">
        <v>7362</v>
      </c>
      <c r="C42" s="159">
        <v>7362</v>
      </c>
      <c r="D42" s="159">
        <v>7362</v>
      </c>
      <c r="E42" s="157"/>
    </row>
    <row r="43" s="136" customFormat="1" customHeight="1" spans="1:5">
      <c r="A43" s="164" t="s">
        <v>45</v>
      </c>
      <c r="B43" s="159">
        <v>4113</v>
      </c>
      <c r="C43" s="159">
        <v>5556</v>
      </c>
      <c r="D43" s="159">
        <v>5556</v>
      </c>
      <c r="E43" s="157"/>
    </row>
    <row r="44" s="136" customFormat="1" customHeight="1" spans="1:5">
      <c r="A44" s="164" t="s">
        <v>46</v>
      </c>
      <c r="B44" s="159"/>
      <c r="C44" s="159"/>
      <c r="D44" s="159"/>
      <c r="E44" s="157"/>
    </row>
    <row r="45" s="136" customFormat="1" customHeight="1" spans="1:5">
      <c r="A45" s="164" t="s">
        <v>47</v>
      </c>
      <c r="B45" s="159"/>
      <c r="C45" s="159"/>
      <c r="D45" s="159"/>
      <c r="E45" s="157"/>
    </row>
    <row r="46" s="136" customFormat="1" customHeight="1" spans="1:5">
      <c r="A46" s="164" t="s">
        <v>48</v>
      </c>
      <c r="B46" s="159"/>
      <c r="C46" s="159"/>
      <c r="D46" s="159"/>
      <c r="E46" s="157"/>
    </row>
    <row r="47" s="136" customFormat="1" customHeight="1" spans="1:5">
      <c r="A47" s="164" t="s">
        <v>49</v>
      </c>
      <c r="B47" s="159"/>
      <c r="C47" s="159">
        <v>5482</v>
      </c>
      <c r="D47" s="159">
        <v>5482</v>
      </c>
      <c r="E47" s="157"/>
    </row>
    <row r="48" s="136" customFormat="1" customHeight="1" spans="1:5">
      <c r="A48" s="164" t="s">
        <v>50</v>
      </c>
      <c r="B48" s="159">
        <v>9011</v>
      </c>
      <c r="C48" s="159">
        <v>9011</v>
      </c>
      <c r="D48" s="159">
        <v>9011</v>
      </c>
      <c r="E48" s="157"/>
    </row>
    <row r="49" s="136" customFormat="1" customHeight="1" spans="1:5">
      <c r="A49" s="164" t="s">
        <v>51</v>
      </c>
      <c r="B49" s="159"/>
      <c r="C49" s="159">
        <v>1346</v>
      </c>
      <c r="D49" s="159">
        <v>1346</v>
      </c>
      <c r="E49" s="157"/>
    </row>
    <row r="50" s="136" customFormat="1" customHeight="1" spans="1:5">
      <c r="A50" s="163" t="s">
        <v>52</v>
      </c>
      <c r="B50" s="159">
        <v>3806</v>
      </c>
      <c r="C50" s="159">
        <v>3955</v>
      </c>
      <c r="D50" s="159">
        <v>3955</v>
      </c>
      <c r="E50" s="157"/>
    </row>
    <row r="51" s="136" customFormat="1" customHeight="1" spans="1:5">
      <c r="A51" s="164" t="s">
        <v>53</v>
      </c>
      <c r="B51" s="159"/>
      <c r="C51" s="159">
        <v>15080</v>
      </c>
      <c r="D51" s="159">
        <v>15080</v>
      </c>
      <c r="E51" s="157"/>
    </row>
    <row r="52" s="136" customFormat="1" customHeight="1" spans="1:5">
      <c r="A52" s="165" t="s">
        <v>54</v>
      </c>
      <c r="B52" s="159"/>
      <c r="C52" s="159">
        <v>1604</v>
      </c>
      <c r="D52" s="159">
        <v>1604</v>
      </c>
      <c r="E52" s="157"/>
    </row>
    <row r="53" s="136" customFormat="1" customHeight="1" spans="1:5">
      <c r="A53" s="165" t="s">
        <v>55</v>
      </c>
      <c r="B53" s="159"/>
      <c r="C53" s="159">
        <v>4339</v>
      </c>
      <c r="D53" s="159">
        <v>4339</v>
      </c>
      <c r="E53" s="157"/>
    </row>
    <row r="54" s="136" customFormat="1" customHeight="1" spans="1:5">
      <c r="A54" s="165" t="s">
        <v>56</v>
      </c>
      <c r="B54" s="159"/>
      <c r="C54" s="159"/>
      <c r="D54" s="159"/>
      <c r="E54" s="157"/>
    </row>
    <row r="55" s="136" customFormat="1" customHeight="1" spans="1:5">
      <c r="A55" s="165" t="s">
        <v>57</v>
      </c>
      <c r="B55" s="159"/>
      <c r="C55" s="159">
        <v>473</v>
      </c>
      <c r="D55" s="159">
        <v>473</v>
      </c>
      <c r="E55" s="157"/>
    </row>
    <row r="56" s="136" customFormat="1" customHeight="1" spans="1:5">
      <c r="A56" s="165" t="s">
        <v>58</v>
      </c>
      <c r="B56" s="159"/>
      <c r="C56" s="159">
        <v>3119</v>
      </c>
      <c r="D56" s="159">
        <v>3119</v>
      </c>
      <c r="E56" s="157"/>
    </row>
    <row r="57" s="136" customFormat="1" customHeight="1" spans="1:5">
      <c r="A57" s="165" t="s">
        <v>59</v>
      </c>
      <c r="B57" s="159"/>
      <c r="C57" s="159">
        <v>1164</v>
      </c>
      <c r="D57" s="159">
        <v>1164</v>
      </c>
      <c r="E57" s="157"/>
    </row>
    <row r="58" s="136" customFormat="1" customHeight="1" spans="1:5">
      <c r="A58" s="165" t="s">
        <v>60</v>
      </c>
      <c r="B58" s="159"/>
      <c r="C58" s="159">
        <v>459</v>
      </c>
      <c r="D58" s="159">
        <v>459</v>
      </c>
      <c r="E58" s="157"/>
    </row>
    <row r="59" s="136" customFormat="1" customHeight="1" spans="1:5">
      <c r="A59" s="165" t="s">
        <v>61</v>
      </c>
      <c r="B59" s="159"/>
      <c r="C59" s="159">
        <v>11366</v>
      </c>
      <c r="D59" s="159">
        <v>11366</v>
      </c>
      <c r="E59" s="157"/>
    </row>
    <row r="60" s="136" customFormat="1" customHeight="1" spans="1:5">
      <c r="A60" s="165" t="s">
        <v>62</v>
      </c>
      <c r="B60" s="159"/>
      <c r="C60" s="159"/>
      <c r="D60" s="159"/>
      <c r="E60" s="157"/>
    </row>
    <row r="61" s="136" customFormat="1" customHeight="1" spans="1:5">
      <c r="A61" s="165" t="s">
        <v>63</v>
      </c>
      <c r="B61" s="159"/>
      <c r="C61" s="159">
        <v>154</v>
      </c>
      <c r="D61" s="159">
        <v>154</v>
      </c>
      <c r="E61" s="157"/>
    </row>
    <row r="62" s="136" customFormat="1" customHeight="1" spans="1:5">
      <c r="A62" s="164" t="s">
        <v>64</v>
      </c>
      <c r="B62" s="159"/>
      <c r="C62" s="159">
        <v>431</v>
      </c>
      <c r="D62" s="159">
        <v>431</v>
      </c>
      <c r="E62" s="157"/>
    </row>
    <row r="63" s="139" customFormat="1" customHeight="1" spans="1:5">
      <c r="A63" s="166" t="s">
        <v>65</v>
      </c>
      <c r="B63" s="167"/>
      <c r="C63" s="159">
        <v>39800</v>
      </c>
      <c r="D63" s="159">
        <v>39800</v>
      </c>
      <c r="E63" s="157"/>
    </row>
    <row r="64" s="136" customFormat="1" customHeight="1" spans="1:5">
      <c r="A64" s="168" t="s">
        <v>66</v>
      </c>
      <c r="B64" s="159"/>
      <c r="C64" s="159">
        <v>9409</v>
      </c>
      <c r="D64" s="159">
        <v>9409</v>
      </c>
      <c r="E64" s="157"/>
    </row>
    <row r="65" s="136" customFormat="1" customHeight="1" spans="1:5">
      <c r="A65" s="168" t="s">
        <v>67</v>
      </c>
      <c r="B65" s="159"/>
      <c r="C65" s="159">
        <v>2700</v>
      </c>
      <c r="D65" s="159">
        <v>2700</v>
      </c>
      <c r="E65" s="157"/>
    </row>
    <row r="66" s="136" customFormat="1" customHeight="1" spans="1:5">
      <c r="A66" s="168" t="s">
        <v>68</v>
      </c>
      <c r="B66" s="159">
        <v>50</v>
      </c>
      <c r="C66" s="159">
        <v>50</v>
      </c>
      <c r="D66" s="159"/>
      <c r="E66" s="169"/>
    </row>
    <row r="67" s="136" customFormat="1" customHeight="1" spans="1:5">
      <c r="A67" s="170" t="s">
        <v>69</v>
      </c>
      <c r="B67" s="159">
        <v>-3025</v>
      </c>
      <c r="C67" s="159">
        <v>-3036</v>
      </c>
      <c r="D67" s="159"/>
      <c r="E67" s="169"/>
    </row>
    <row r="68" s="136" customFormat="1" customHeight="1" spans="1:5">
      <c r="A68" s="169"/>
      <c r="B68" s="159"/>
      <c r="C68" s="159"/>
      <c r="D68" s="159"/>
      <c r="E68" s="169"/>
    </row>
    <row r="69" s="136" customFormat="1" customHeight="1" spans="1:5">
      <c r="A69" s="170" t="s">
        <v>70</v>
      </c>
      <c r="B69" s="159">
        <f>SUM(B31,B32,B64,B65,B66,B67)</f>
        <v>60183</v>
      </c>
      <c r="C69" s="159">
        <f>SUM(C31,C32,C64,C65,C66,C67)</f>
        <v>159481</v>
      </c>
      <c r="D69" s="159">
        <f>SUM(D31,D32,D64,D65,D66,D67)</f>
        <v>160073</v>
      </c>
      <c r="E69" s="157"/>
    </row>
  </sheetData>
  <mergeCells count="1">
    <mergeCell ref="A1:E1"/>
  </mergeCells>
  <pageMargins left="0.75" right="0.75" top="0.550694444444444" bottom="0.472222222222222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zoomScale="130" zoomScaleNormal="130" workbookViewId="0">
      <selection activeCell="B3" sqref="B3"/>
    </sheetView>
  </sheetViews>
  <sheetFormatPr defaultColWidth="9" defaultRowHeight="14.25" outlineLevelCol="5"/>
  <cols>
    <col min="1" max="1" width="34.125" style="112" customWidth="1"/>
    <col min="2" max="2" width="14.25" style="115" customWidth="1"/>
    <col min="3" max="4" width="13.375" style="112" customWidth="1"/>
    <col min="5" max="5" width="15.5" style="116" customWidth="1"/>
    <col min="6" max="16384" width="9" style="112"/>
  </cols>
  <sheetData>
    <row r="1" s="112" customFormat="1" ht="27" customHeight="1" spans="1:5">
      <c r="A1" s="117" t="s">
        <v>71</v>
      </c>
      <c r="B1" s="117"/>
      <c r="C1" s="117"/>
      <c r="D1" s="117"/>
      <c r="E1" s="117"/>
    </row>
    <row r="2" s="112" customFormat="1" ht="18" customHeight="1" spans="2:5">
      <c r="B2" s="115"/>
      <c r="E2" s="118" t="s">
        <v>1</v>
      </c>
    </row>
    <row r="3" s="112" customFormat="1" ht="37" customHeight="1" spans="1:5">
      <c r="A3" s="119" t="s">
        <v>2</v>
      </c>
      <c r="B3" s="120" t="s">
        <v>72</v>
      </c>
      <c r="C3" s="121" t="s">
        <v>4</v>
      </c>
      <c r="D3" s="121" t="s">
        <v>5</v>
      </c>
      <c r="E3" s="122" t="s">
        <v>6</v>
      </c>
    </row>
    <row r="4" s="113" customFormat="1" ht="23.1" customHeight="1" spans="1:5">
      <c r="A4" s="123" t="s">
        <v>73</v>
      </c>
      <c r="B4" s="124">
        <v>15433</v>
      </c>
      <c r="C4" s="125">
        <v>18308</v>
      </c>
      <c r="D4" s="125">
        <v>7099</v>
      </c>
      <c r="E4" s="126"/>
    </row>
    <row r="5" s="113" customFormat="1" ht="23.1" customHeight="1" spans="1:5">
      <c r="A5" s="123" t="s">
        <v>74</v>
      </c>
      <c r="B5" s="124"/>
      <c r="C5" s="125"/>
      <c r="D5" s="125"/>
      <c r="E5" s="126"/>
    </row>
    <row r="6" s="113" customFormat="1" ht="23.1" customHeight="1" spans="1:5">
      <c r="A6" s="123" t="s">
        <v>75</v>
      </c>
      <c r="B6" s="124">
        <v>70</v>
      </c>
      <c r="C6" s="125">
        <v>53</v>
      </c>
      <c r="E6" s="126"/>
    </row>
    <row r="7" s="113" customFormat="1" ht="23.1" customHeight="1" spans="1:5">
      <c r="A7" s="123" t="s">
        <v>76</v>
      </c>
      <c r="B7" s="124">
        <v>5730</v>
      </c>
      <c r="C7" s="125">
        <v>8633</v>
      </c>
      <c r="D7" s="125">
        <v>4347</v>
      </c>
      <c r="E7" s="126"/>
    </row>
    <row r="8" s="113" customFormat="1" ht="23.1" customHeight="1" spans="1:5">
      <c r="A8" s="123" t="s">
        <v>77</v>
      </c>
      <c r="B8" s="124">
        <v>13168</v>
      </c>
      <c r="C8" s="125">
        <v>18212</v>
      </c>
      <c r="D8" s="125">
        <v>10051</v>
      </c>
      <c r="E8" s="126"/>
    </row>
    <row r="9" s="114" customFormat="1" ht="23.1" customHeight="1" spans="1:6">
      <c r="A9" s="123" t="s">
        <v>78</v>
      </c>
      <c r="B9" s="124">
        <v>78</v>
      </c>
      <c r="C9" s="125">
        <v>117</v>
      </c>
      <c r="D9" s="125">
        <v>116</v>
      </c>
      <c r="E9" s="126"/>
      <c r="F9" s="113"/>
    </row>
    <row r="10" s="113" customFormat="1" ht="23.1" customHeight="1" spans="1:5">
      <c r="A10" s="123" t="s">
        <v>79</v>
      </c>
      <c r="B10" s="124">
        <v>736</v>
      </c>
      <c r="C10" s="125">
        <v>980</v>
      </c>
      <c r="D10" s="125">
        <v>657</v>
      </c>
      <c r="E10" s="126"/>
    </row>
    <row r="11" s="113" customFormat="1" ht="23.1" customHeight="1" spans="1:5">
      <c r="A11" s="123" t="s">
        <v>80</v>
      </c>
      <c r="B11" s="124">
        <v>6299</v>
      </c>
      <c r="C11" s="125">
        <v>15318</v>
      </c>
      <c r="D11" s="125">
        <v>5848</v>
      </c>
      <c r="E11" s="126"/>
    </row>
    <row r="12" s="112" customFormat="1" ht="23.1" customHeight="1" spans="1:6">
      <c r="A12" s="123" t="s">
        <v>81</v>
      </c>
      <c r="B12" s="124">
        <v>6027</v>
      </c>
      <c r="C12" s="125">
        <v>15783</v>
      </c>
      <c r="D12" s="125">
        <v>3979</v>
      </c>
      <c r="E12" s="126"/>
      <c r="F12" s="113"/>
    </row>
    <row r="13" s="112" customFormat="1" ht="23.1" customHeight="1" spans="1:6">
      <c r="A13" s="123" t="s">
        <v>82</v>
      </c>
      <c r="B13" s="124">
        <v>465</v>
      </c>
      <c r="C13" s="125">
        <v>3381</v>
      </c>
      <c r="D13" s="125">
        <v>2682</v>
      </c>
      <c r="E13" s="126"/>
      <c r="F13" s="113"/>
    </row>
    <row r="14" s="112" customFormat="1" ht="23.1" customHeight="1" spans="1:6">
      <c r="A14" s="123" t="s">
        <v>83</v>
      </c>
      <c r="B14" s="124">
        <v>1814</v>
      </c>
      <c r="C14" s="125">
        <v>2769</v>
      </c>
      <c r="D14" s="125">
        <v>1438</v>
      </c>
      <c r="E14" s="126"/>
      <c r="F14" s="113"/>
    </row>
    <row r="15" s="112" customFormat="1" ht="23.1" customHeight="1" spans="1:6">
      <c r="A15" s="123" t="s">
        <v>84</v>
      </c>
      <c r="B15" s="124">
        <v>3860</v>
      </c>
      <c r="C15" s="125">
        <v>54587</v>
      </c>
      <c r="D15" s="125">
        <v>47707</v>
      </c>
      <c r="E15" s="126"/>
      <c r="F15" s="113"/>
    </row>
    <row r="16" s="112" customFormat="1" ht="23.1" customHeight="1" spans="1:6">
      <c r="A16" s="123" t="s">
        <v>85</v>
      </c>
      <c r="B16" s="124">
        <v>550</v>
      </c>
      <c r="C16" s="125">
        <v>5697</v>
      </c>
      <c r="D16" s="125">
        <v>1890</v>
      </c>
      <c r="E16" s="126"/>
      <c r="F16" s="113"/>
    </row>
    <row r="17" s="112" customFormat="1" ht="23.1" customHeight="1" spans="1:6">
      <c r="A17" s="127" t="s">
        <v>86</v>
      </c>
      <c r="B17" s="124"/>
      <c r="C17" s="125">
        <v>15</v>
      </c>
      <c r="D17" s="125"/>
      <c r="E17" s="126"/>
      <c r="F17" s="113"/>
    </row>
    <row r="18" s="112" customFormat="1" ht="23.1" customHeight="1" spans="1:6">
      <c r="A18" s="127" t="s">
        <v>87</v>
      </c>
      <c r="B18" s="124"/>
      <c r="C18" s="125">
        <v>68</v>
      </c>
      <c r="D18" s="125"/>
      <c r="E18" s="126"/>
      <c r="F18" s="113"/>
    </row>
    <row r="19" s="112" customFormat="1" ht="23" customHeight="1" spans="1:6">
      <c r="A19" s="127" t="s">
        <v>88</v>
      </c>
      <c r="B19" s="124"/>
      <c r="C19" s="125"/>
      <c r="D19" s="125"/>
      <c r="E19" s="126"/>
      <c r="F19" s="113"/>
    </row>
    <row r="20" s="112" customFormat="1" ht="23.1" customHeight="1" spans="1:6">
      <c r="A20" s="127" t="s">
        <v>89</v>
      </c>
      <c r="B20" s="124"/>
      <c r="C20" s="125"/>
      <c r="D20" s="125"/>
      <c r="E20" s="126"/>
      <c r="F20" s="113"/>
    </row>
    <row r="21" s="112" customFormat="1" ht="23.1" customHeight="1" spans="1:6">
      <c r="A21" s="127" t="s">
        <v>90</v>
      </c>
      <c r="B21" s="124">
        <v>273</v>
      </c>
      <c r="C21" s="125">
        <v>586</v>
      </c>
      <c r="D21" s="125">
        <v>271</v>
      </c>
      <c r="E21" s="126"/>
      <c r="F21" s="113"/>
    </row>
    <row r="22" s="112" customFormat="1" ht="23.1" customHeight="1" spans="1:6">
      <c r="A22" s="127" t="s">
        <v>91</v>
      </c>
      <c r="B22" s="124">
        <v>3122</v>
      </c>
      <c r="C22" s="125">
        <v>5298</v>
      </c>
      <c r="D22" s="125">
        <v>2054</v>
      </c>
      <c r="E22" s="126"/>
      <c r="F22" s="113"/>
    </row>
    <row r="23" s="112" customFormat="1" ht="23.1" customHeight="1" spans="1:6">
      <c r="A23" s="127" t="s">
        <v>92</v>
      </c>
      <c r="B23" s="124"/>
      <c r="C23" s="125"/>
      <c r="D23" s="125"/>
      <c r="E23" s="126"/>
      <c r="F23" s="113"/>
    </row>
    <row r="24" s="112" customFormat="1" ht="23.1" customHeight="1" spans="1:6">
      <c r="A24" s="127" t="s">
        <v>93</v>
      </c>
      <c r="B24" s="124">
        <v>578</v>
      </c>
      <c r="C24" s="125">
        <v>2493</v>
      </c>
      <c r="D24" s="125">
        <v>1793</v>
      </c>
      <c r="E24" s="126"/>
      <c r="F24" s="113"/>
    </row>
    <row r="25" s="112" customFormat="1" ht="23.1" customHeight="1" spans="1:6">
      <c r="A25" s="128" t="s">
        <v>94</v>
      </c>
      <c r="B25" s="124">
        <v>610</v>
      </c>
      <c r="C25" s="125">
        <v>610</v>
      </c>
      <c r="E25" s="126"/>
      <c r="F25" s="113"/>
    </row>
    <row r="26" s="112" customFormat="1" ht="23.1" customHeight="1" spans="1:6">
      <c r="A26" s="129" t="s">
        <v>95</v>
      </c>
      <c r="B26" s="124">
        <v>1370</v>
      </c>
      <c r="C26" s="125">
        <v>6373</v>
      </c>
      <c r="D26" s="125">
        <v>6891</v>
      </c>
      <c r="E26" s="126"/>
      <c r="F26" s="113"/>
    </row>
    <row r="27" s="112" customFormat="1" ht="23.1" customHeight="1" spans="1:6">
      <c r="A27" s="129" t="s">
        <v>96</v>
      </c>
      <c r="B27" s="124"/>
      <c r="C27" s="125">
        <v>200</v>
      </c>
      <c r="D27" s="125">
        <v>113</v>
      </c>
      <c r="E27" s="130"/>
      <c r="F27" s="113"/>
    </row>
    <row r="28" s="112" customFormat="1" ht="23.1" customHeight="1" spans="1:6">
      <c r="A28" s="129" t="s">
        <v>97</v>
      </c>
      <c r="B28" s="124"/>
      <c r="C28" s="125"/>
      <c r="D28" s="125"/>
      <c r="E28" s="130"/>
      <c r="F28" s="113"/>
    </row>
    <row r="29" s="112" customFormat="1" ht="23.1" customHeight="1" spans="1:5">
      <c r="A29" s="129"/>
      <c r="B29" s="124"/>
      <c r="C29" s="125"/>
      <c r="D29" s="125"/>
      <c r="E29" s="130"/>
    </row>
    <row r="30" s="112" customFormat="1" ht="23.1" customHeight="1" spans="1:5">
      <c r="A30" s="121" t="s">
        <v>98</v>
      </c>
      <c r="B30" s="131">
        <f>SUM(B4:B29)</f>
        <v>60183</v>
      </c>
      <c r="C30" s="132">
        <f>SUM(C4:C29)</f>
        <v>159481</v>
      </c>
      <c r="D30" s="132">
        <f>SUM(D4:D29)</f>
        <v>96936</v>
      </c>
      <c r="E30" s="126"/>
    </row>
    <row r="31" s="112" customFormat="1" ht="35.25" customHeight="1" spans="1:5">
      <c r="A31" s="133"/>
      <c r="B31" s="134"/>
      <c r="C31" s="133"/>
      <c r="D31" s="133"/>
      <c r="E31" s="133"/>
    </row>
  </sheetData>
  <mergeCells count="2">
    <mergeCell ref="A1:E1"/>
    <mergeCell ref="A31:E31"/>
  </mergeCells>
  <pageMargins left="0.66875" right="0.196527777777778" top="0.550694444444444" bottom="0.550694444444444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2"/>
  <sheetViews>
    <sheetView showGridLines="0" showZeros="0" topLeftCell="B1" workbookViewId="0">
      <selection activeCell="B1" sqref="B1:I1"/>
    </sheetView>
  </sheetViews>
  <sheetFormatPr defaultColWidth="6.875" defaultRowHeight="15.95" customHeight="1"/>
  <cols>
    <col min="1" max="1" width="11.625" style="80" hidden="1" customWidth="1"/>
    <col min="2" max="2" width="26.25" style="81" customWidth="1"/>
    <col min="3" max="3" width="8.5" style="80" customWidth="1"/>
    <col min="4" max="4" width="10.375" style="80" customWidth="1"/>
    <col min="5" max="5" width="7.125" style="80" customWidth="1"/>
    <col min="6" max="6" width="23.75" style="80" customWidth="1"/>
    <col min="7" max="7" width="7.375" style="80" customWidth="1"/>
    <col min="8" max="8" width="10.625" style="80" customWidth="1"/>
    <col min="9" max="9" width="6.375" style="82" customWidth="1"/>
    <col min="10" max="16384" width="6.875" style="80"/>
  </cols>
  <sheetData>
    <row r="1" ht="26" customHeight="1" spans="2:9">
      <c r="B1" s="83" t="s">
        <v>99</v>
      </c>
      <c r="C1" s="83"/>
      <c r="D1" s="83"/>
      <c r="E1" s="83"/>
      <c r="F1" s="83"/>
      <c r="G1" s="83"/>
      <c r="H1" s="83"/>
      <c r="I1" s="83"/>
    </row>
    <row r="2" s="78" customFormat="1" ht="15.75" customHeight="1" spans="2:9">
      <c r="B2" s="84"/>
      <c r="H2" s="85" t="s">
        <v>1</v>
      </c>
      <c r="I2" s="85"/>
    </row>
    <row r="3" s="78" customFormat="1" ht="22.5" customHeight="1" spans="2:9">
      <c r="B3" s="86" t="s">
        <v>2</v>
      </c>
      <c r="C3" s="87" t="s">
        <v>3</v>
      </c>
      <c r="D3" s="87" t="s">
        <v>4</v>
      </c>
      <c r="E3" s="87" t="s">
        <v>5</v>
      </c>
      <c r="F3" s="88" t="s">
        <v>2</v>
      </c>
      <c r="G3" s="87" t="s">
        <v>3</v>
      </c>
      <c r="H3" s="87" t="s">
        <v>4</v>
      </c>
      <c r="I3" s="87" t="s">
        <v>5</v>
      </c>
    </row>
    <row r="4" s="78" customFormat="1" ht="18.75" customHeight="1" spans="1:9">
      <c r="A4" s="89">
        <v>10301</v>
      </c>
      <c r="B4" s="90" t="s">
        <v>100</v>
      </c>
      <c r="C4" s="87">
        <f>SUM(C5:C20)</f>
        <v>300</v>
      </c>
      <c r="D4" s="87">
        <f>SUM(D5:D20)</f>
        <v>300</v>
      </c>
      <c r="E4" s="87">
        <f>SUM(E5:E20)</f>
        <v>643</v>
      </c>
      <c r="F4" s="91" t="s">
        <v>101</v>
      </c>
      <c r="G4" s="92"/>
      <c r="H4" s="87"/>
      <c r="I4" s="87"/>
    </row>
    <row r="5" s="78" customFormat="1" ht="18.75" customHeight="1" spans="1:9">
      <c r="A5" s="89">
        <v>1030102</v>
      </c>
      <c r="B5" s="93" t="s">
        <v>102</v>
      </c>
      <c r="C5" s="87"/>
      <c r="D5" s="87"/>
      <c r="E5" s="87"/>
      <c r="F5" s="94" t="s">
        <v>103</v>
      </c>
      <c r="G5" s="92"/>
      <c r="H5" s="87"/>
      <c r="I5" s="87"/>
    </row>
    <row r="6" s="78" customFormat="1" ht="18.75" customHeight="1" spans="1:9">
      <c r="A6" s="89">
        <v>1030110</v>
      </c>
      <c r="B6" s="93" t="s">
        <v>104</v>
      </c>
      <c r="C6" s="87"/>
      <c r="D6" s="87"/>
      <c r="E6" s="87"/>
      <c r="F6" s="94" t="s">
        <v>105</v>
      </c>
      <c r="G6" s="92"/>
      <c r="H6" s="87"/>
      <c r="I6" s="87"/>
    </row>
    <row r="7" s="78" customFormat="1" ht="18.75" customHeight="1" spans="1:9">
      <c r="A7" s="89">
        <v>1030115</v>
      </c>
      <c r="B7" s="93" t="s">
        <v>106</v>
      </c>
      <c r="C7" s="87"/>
      <c r="D7" s="87"/>
      <c r="E7" s="87"/>
      <c r="F7" s="94" t="s">
        <v>107</v>
      </c>
      <c r="G7" s="88">
        <f>SUM(G8:G10)</f>
        <v>300</v>
      </c>
      <c r="H7" s="88">
        <f>SUM(H8:H10)</f>
        <v>643</v>
      </c>
      <c r="I7" s="88">
        <f>SUM(I8:I10)</f>
        <v>228</v>
      </c>
    </row>
    <row r="8" s="78" customFormat="1" ht="26.25" customHeight="1" spans="1:9">
      <c r="A8" s="89">
        <v>1030129</v>
      </c>
      <c r="B8" s="93" t="s">
        <v>108</v>
      </c>
      <c r="C8" s="87"/>
      <c r="D8" s="87"/>
      <c r="E8" s="87"/>
      <c r="F8" s="94" t="s">
        <v>109</v>
      </c>
      <c r="G8" s="92">
        <v>300</v>
      </c>
      <c r="H8" s="95">
        <v>643</v>
      </c>
      <c r="I8" s="111">
        <v>228</v>
      </c>
    </row>
    <row r="9" s="78" customFormat="1" ht="26.25" customHeight="1" spans="1:9">
      <c r="A9" s="89">
        <v>1030146</v>
      </c>
      <c r="B9" s="93" t="s">
        <v>110</v>
      </c>
      <c r="C9" s="87"/>
      <c r="D9" s="87"/>
      <c r="E9" s="87"/>
      <c r="F9" s="96" t="s">
        <v>111</v>
      </c>
      <c r="G9" s="92"/>
      <c r="H9" s="87"/>
      <c r="I9" s="87"/>
    </row>
    <row r="10" s="78" customFormat="1" ht="26.25" customHeight="1" spans="1:9">
      <c r="A10" s="89">
        <v>1030147</v>
      </c>
      <c r="B10" s="93" t="s">
        <v>112</v>
      </c>
      <c r="C10" s="87"/>
      <c r="D10" s="87"/>
      <c r="E10" s="87"/>
      <c r="F10" s="96" t="s">
        <v>113</v>
      </c>
      <c r="G10" s="92"/>
      <c r="H10" s="87"/>
      <c r="I10" s="87"/>
    </row>
    <row r="11" s="78" customFormat="1" ht="20.25" customHeight="1" spans="1:9">
      <c r="A11" s="89">
        <v>1030148</v>
      </c>
      <c r="B11" s="93" t="s">
        <v>114</v>
      </c>
      <c r="C11" s="87">
        <v>300</v>
      </c>
      <c r="D11" s="87">
        <v>300</v>
      </c>
      <c r="E11" s="87">
        <v>643</v>
      </c>
      <c r="F11" s="94" t="s">
        <v>115</v>
      </c>
      <c r="G11" s="92"/>
      <c r="H11" s="87"/>
      <c r="I11" s="87"/>
    </row>
    <row r="12" s="78" customFormat="1" ht="20.25" customHeight="1" spans="1:9">
      <c r="A12" s="89">
        <v>1030150</v>
      </c>
      <c r="B12" s="93" t="s">
        <v>116</v>
      </c>
      <c r="C12" s="87"/>
      <c r="D12" s="87"/>
      <c r="E12" s="87"/>
      <c r="F12" s="96" t="s">
        <v>117</v>
      </c>
      <c r="G12" s="92"/>
      <c r="H12" s="87"/>
      <c r="I12" s="87"/>
    </row>
    <row r="13" s="78" customFormat="1" ht="27.75" customHeight="1" spans="1:9">
      <c r="A13" s="89">
        <v>1030155</v>
      </c>
      <c r="B13" s="93" t="s">
        <v>118</v>
      </c>
      <c r="C13" s="97"/>
      <c r="D13" s="97"/>
      <c r="E13" s="97"/>
      <c r="F13" s="96" t="s">
        <v>119</v>
      </c>
      <c r="G13" s="98"/>
      <c r="H13" s="97"/>
      <c r="I13" s="103"/>
    </row>
    <row r="14" s="79" customFormat="1" ht="20.25" customHeight="1" spans="1:9">
      <c r="A14" s="89">
        <v>1030156</v>
      </c>
      <c r="B14" s="93" t="s">
        <v>120</v>
      </c>
      <c r="C14" s="97"/>
      <c r="D14" s="97"/>
      <c r="E14" s="97"/>
      <c r="F14" s="96" t="s">
        <v>121</v>
      </c>
      <c r="G14" s="92"/>
      <c r="H14" s="97"/>
      <c r="I14" s="111"/>
    </row>
    <row r="15" s="78" customFormat="1" ht="20.25" customHeight="1" spans="1:9">
      <c r="A15" s="89">
        <v>1030157</v>
      </c>
      <c r="B15" s="93" t="s">
        <v>122</v>
      </c>
      <c r="C15" s="97"/>
      <c r="D15" s="97"/>
      <c r="E15" s="97"/>
      <c r="F15" s="96" t="s">
        <v>123</v>
      </c>
      <c r="G15" s="88"/>
      <c r="H15" s="99"/>
      <c r="I15" s="99">
        <f>SUM(I16:I24)</f>
        <v>1258</v>
      </c>
    </row>
    <row r="16" s="78" customFormat="1" ht="26.25" customHeight="1" spans="1:9">
      <c r="A16" s="89">
        <v>1030158</v>
      </c>
      <c r="B16" s="93" t="s">
        <v>124</v>
      </c>
      <c r="C16" s="97"/>
      <c r="D16" s="97"/>
      <c r="E16" s="97"/>
      <c r="F16" s="96" t="s">
        <v>125</v>
      </c>
      <c r="G16" s="92"/>
      <c r="H16" s="97"/>
      <c r="I16" s="103"/>
    </row>
    <row r="17" s="78" customFormat="1" ht="26.25" customHeight="1" spans="1:9">
      <c r="A17" s="89">
        <v>1030159</v>
      </c>
      <c r="B17" s="93" t="s">
        <v>126</v>
      </c>
      <c r="C17" s="97"/>
      <c r="D17" s="97"/>
      <c r="E17" s="97"/>
      <c r="F17" s="96" t="s">
        <v>127</v>
      </c>
      <c r="G17" s="92"/>
      <c r="H17" s="97"/>
      <c r="I17" s="103"/>
    </row>
    <row r="18" s="78" customFormat="1" ht="26.25" customHeight="1" spans="1:9">
      <c r="A18" s="89">
        <v>1030178</v>
      </c>
      <c r="B18" s="93" t="s">
        <v>128</v>
      </c>
      <c r="C18" s="97"/>
      <c r="D18" s="97"/>
      <c r="E18" s="97"/>
      <c r="F18" s="96" t="s">
        <v>129</v>
      </c>
      <c r="G18" s="92"/>
      <c r="H18" s="97"/>
      <c r="I18" s="111">
        <v>29</v>
      </c>
    </row>
    <row r="19" s="78" customFormat="1" ht="26.25" customHeight="1" spans="1:9">
      <c r="A19" s="89">
        <v>1030180</v>
      </c>
      <c r="B19" s="93" t="s">
        <v>130</v>
      </c>
      <c r="C19" s="97"/>
      <c r="D19" s="97"/>
      <c r="E19" s="97"/>
      <c r="F19" s="96" t="s">
        <v>131</v>
      </c>
      <c r="G19" s="92"/>
      <c r="H19" s="97"/>
      <c r="I19" s="111"/>
    </row>
    <row r="20" s="78" customFormat="1" ht="26.25" customHeight="1" spans="1:9">
      <c r="A20" s="89">
        <v>1030199</v>
      </c>
      <c r="B20" s="93" t="s">
        <v>132</v>
      </c>
      <c r="C20" s="97"/>
      <c r="D20" s="97"/>
      <c r="E20" s="97"/>
      <c r="F20" s="96" t="s">
        <v>133</v>
      </c>
      <c r="G20" s="92"/>
      <c r="H20" s="97"/>
      <c r="I20" s="103"/>
    </row>
    <row r="21" s="78" customFormat="1" ht="26.25" customHeight="1" spans="1:9">
      <c r="A21" s="89">
        <v>10310</v>
      </c>
      <c r="B21" s="90" t="s">
        <v>134</v>
      </c>
      <c r="C21" s="97">
        <f>SUM(C22:C33)</f>
        <v>0</v>
      </c>
      <c r="D21" s="97"/>
      <c r="E21" s="97"/>
      <c r="F21" s="100" t="s">
        <v>135</v>
      </c>
      <c r="G21" s="92"/>
      <c r="H21" s="97"/>
      <c r="I21" s="103"/>
    </row>
    <row r="22" s="78" customFormat="1" ht="26.25" customHeight="1" spans="1:9">
      <c r="A22" s="89">
        <v>1031004</v>
      </c>
      <c r="B22" s="93" t="s">
        <v>136</v>
      </c>
      <c r="C22" s="97"/>
      <c r="D22" s="97"/>
      <c r="E22" s="97"/>
      <c r="F22" s="96" t="s">
        <v>137</v>
      </c>
      <c r="G22" s="92"/>
      <c r="H22" s="97"/>
      <c r="I22" s="111">
        <v>1229</v>
      </c>
    </row>
    <row r="23" s="78" customFormat="1" ht="26.25" customHeight="1" spans="1:9">
      <c r="A23" s="89">
        <v>1031005</v>
      </c>
      <c r="B23" s="93" t="s">
        <v>138</v>
      </c>
      <c r="C23" s="97"/>
      <c r="D23" s="97"/>
      <c r="E23" s="97"/>
      <c r="F23" s="96" t="s">
        <v>139</v>
      </c>
      <c r="G23" s="92"/>
      <c r="H23" s="97"/>
      <c r="I23" s="103"/>
    </row>
    <row r="24" s="78" customFormat="1" ht="26.25" customHeight="1" spans="1:9">
      <c r="A24" s="89">
        <v>1031006</v>
      </c>
      <c r="B24" s="93" t="s">
        <v>140</v>
      </c>
      <c r="C24" s="97"/>
      <c r="D24" s="97"/>
      <c r="E24" s="97"/>
      <c r="F24" s="101" t="s">
        <v>141</v>
      </c>
      <c r="G24" s="92"/>
      <c r="H24" s="97"/>
      <c r="I24" s="103"/>
    </row>
    <row r="25" s="78" customFormat="1" ht="26.25" customHeight="1" spans="1:9">
      <c r="A25" s="89">
        <v>1031007</v>
      </c>
      <c r="B25" s="93" t="s">
        <v>142</v>
      </c>
      <c r="C25" s="97"/>
      <c r="D25" s="97"/>
      <c r="E25" s="97"/>
      <c r="F25" s="96" t="s">
        <v>143</v>
      </c>
      <c r="G25" s="92"/>
      <c r="H25" s="97"/>
      <c r="I25" s="103"/>
    </row>
    <row r="26" s="78" customFormat="1" ht="26.25" customHeight="1" spans="1:9">
      <c r="A26" s="89">
        <v>1031008</v>
      </c>
      <c r="B26" s="93" t="s">
        <v>144</v>
      </c>
      <c r="C26" s="97"/>
      <c r="D26" s="97"/>
      <c r="E26" s="97"/>
      <c r="F26" s="96" t="s">
        <v>145</v>
      </c>
      <c r="G26" s="92"/>
      <c r="H26" s="97"/>
      <c r="I26" s="103"/>
    </row>
    <row r="27" s="78" customFormat="1" ht="26.25" customHeight="1" spans="1:9">
      <c r="A27" s="89">
        <v>1031009</v>
      </c>
      <c r="B27" s="93" t="s">
        <v>146</v>
      </c>
      <c r="C27" s="97"/>
      <c r="D27" s="97"/>
      <c r="E27" s="97"/>
      <c r="F27" s="102" t="s">
        <v>70</v>
      </c>
      <c r="G27" s="103">
        <f>G26+G25+G15+G14+G13+G12+G11+G7+G6+G5+G4</f>
        <v>300</v>
      </c>
      <c r="H27" s="103">
        <f>H26+H25+H15+H14+H13+H12+H11+H7+H6+H5+H4</f>
        <v>643</v>
      </c>
      <c r="I27" s="103">
        <f>I26+I25+I15+I14+I13+I12+I11+I7+I6+I5+I4</f>
        <v>1486</v>
      </c>
    </row>
    <row r="28" s="78" customFormat="1" ht="26.25" customHeight="1" spans="1:9">
      <c r="A28" s="89">
        <v>1031010</v>
      </c>
      <c r="B28" s="93" t="s">
        <v>147</v>
      </c>
      <c r="C28" s="97"/>
      <c r="D28" s="97"/>
      <c r="E28" s="97"/>
      <c r="F28" s="104" t="s">
        <v>148</v>
      </c>
      <c r="G28" s="92"/>
      <c r="H28" s="97"/>
      <c r="I28" s="103"/>
    </row>
    <row r="29" s="78" customFormat="1" ht="26.25" customHeight="1" spans="1:9">
      <c r="A29" s="89">
        <v>1031011</v>
      </c>
      <c r="B29" s="93" t="s">
        <v>149</v>
      </c>
      <c r="C29" s="97"/>
      <c r="D29" s="97"/>
      <c r="E29" s="97"/>
      <c r="F29" s="94" t="s">
        <v>150</v>
      </c>
      <c r="G29" s="92"/>
      <c r="H29" s="97"/>
      <c r="I29" s="103"/>
    </row>
    <row r="30" s="78" customFormat="1" ht="26.25" customHeight="1" spans="1:9">
      <c r="A30" s="89">
        <v>1031012</v>
      </c>
      <c r="B30" s="93" t="s">
        <v>151</v>
      </c>
      <c r="C30" s="97"/>
      <c r="D30" s="97"/>
      <c r="E30" s="97"/>
      <c r="F30" s="94" t="s">
        <v>152</v>
      </c>
      <c r="G30" s="92"/>
      <c r="H30" s="97"/>
      <c r="I30" s="103"/>
    </row>
    <row r="31" s="78" customFormat="1" ht="26.25" customHeight="1" spans="1:9">
      <c r="A31" s="89">
        <v>1031013</v>
      </c>
      <c r="B31" s="93" t="s">
        <v>153</v>
      </c>
      <c r="C31" s="97"/>
      <c r="D31" s="97"/>
      <c r="E31" s="97"/>
      <c r="F31" s="94" t="s">
        <v>154</v>
      </c>
      <c r="G31" s="92"/>
      <c r="H31" s="97"/>
      <c r="I31" s="103"/>
    </row>
    <row r="32" s="78" customFormat="1" ht="26.25" customHeight="1" spans="1:9">
      <c r="A32" s="89">
        <v>1031014</v>
      </c>
      <c r="B32" s="93" t="s">
        <v>155</v>
      </c>
      <c r="C32" s="97"/>
      <c r="D32" s="97"/>
      <c r="E32" s="97"/>
      <c r="F32" s="94" t="s">
        <v>156</v>
      </c>
      <c r="G32" s="92"/>
      <c r="H32" s="97"/>
      <c r="I32" s="103"/>
    </row>
    <row r="33" s="78" customFormat="1" ht="26.25" customHeight="1" spans="1:9">
      <c r="A33" s="89">
        <v>1031099</v>
      </c>
      <c r="B33" s="93" t="s">
        <v>157</v>
      </c>
      <c r="C33" s="97"/>
      <c r="D33" s="97"/>
      <c r="E33" s="97"/>
      <c r="F33" s="105" t="s">
        <v>158</v>
      </c>
      <c r="G33" s="92"/>
      <c r="H33" s="97"/>
      <c r="I33" s="103"/>
    </row>
    <row r="34" s="78" customFormat="1" ht="18.75" customHeight="1" spans="2:9">
      <c r="B34" s="93"/>
      <c r="C34" s="97"/>
      <c r="D34" s="97"/>
      <c r="E34" s="97"/>
      <c r="F34" s="106" t="s">
        <v>159</v>
      </c>
      <c r="G34" s="92"/>
      <c r="H34" s="97"/>
      <c r="I34" s="103"/>
    </row>
    <row r="35" s="78" customFormat="1" ht="16.5" customHeight="1" spans="2:9">
      <c r="B35" s="93" t="s">
        <v>160</v>
      </c>
      <c r="C35" s="97"/>
      <c r="D35" s="97"/>
      <c r="E35" s="97">
        <v>149</v>
      </c>
      <c r="F35" s="106" t="s">
        <v>161</v>
      </c>
      <c r="G35" s="92"/>
      <c r="H35" s="97">
        <v>149</v>
      </c>
      <c r="I35" s="103"/>
    </row>
    <row r="36" s="78" customFormat="1" ht="20.25" customHeight="1" spans="2:9">
      <c r="B36" s="93" t="s">
        <v>162</v>
      </c>
      <c r="C36" s="97"/>
      <c r="D36" s="97"/>
      <c r="E36" s="97">
        <v>1778</v>
      </c>
      <c r="F36" s="106" t="s">
        <v>163</v>
      </c>
      <c r="G36" s="92"/>
      <c r="H36" s="92">
        <v>1778</v>
      </c>
      <c r="I36" s="111"/>
    </row>
    <row r="37" s="78" customFormat="1" ht="14.25" customHeight="1" spans="2:9">
      <c r="B37" s="107" t="s">
        <v>164</v>
      </c>
      <c r="C37" s="108">
        <v>300</v>
      </c>
      <c r="D37" s="108">
        <f>SUM(D4,D35,D36)</f>
        <v>300</v>
      </c>
      <c r="E37" s="108">
        <f>SUM(E4,E35,E36)</f>
        <v>2570</v>
      </c>
      <c r="F37" s="109" t="s">
        <v>165</v>
      </c>
      <c r="G37" s="110">
        <v>300</v>
      </c>
      <c r="H37" s="108">
        <f>SUM(H35,H36,H7)</f>
        <v>2570</v>
      </c>
      <c r="I37" s="99">
        <f>SUM(I35,I36,I27)</f>
        <v>1486</v>
      </c>
    </row>
    <row r="42" ht="73.5" customHeight="1"/>
  </sheetData>
  <mergeCells count="2">
    <mergeCell ref="B1:I1"/>
    <mergeCell ref="H2:I2"/>
  </mergeCells>
  <printOptions horizontalCentered="1"/>
  <pageMargins left="0.24" right="0.24" top="0.393700787401575" bottom="0.275" header="0.590551181102362" footer="0.393700787401575"/>
  <pageSetup paperSize="9" scale="84" firstPageNumber="148" orientation="portrait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workbookViewId="0">
      <selection activeCell="A1" sqref="A1:H1"/>
    </sheetView>
  </sheetViews>
  <sheetFormatPr defaultColWidth="25.375" defaultRowHeight="14.25" outlineLevelCol="7"/>
  <cols>
    <col min="1" max="1" width="29.125" style="65" customWidth="1"/>
    <col min="2" max="2" width="6.875" style="65" customWidth="1"/>
    <col min="3" max="3" width="7.875" style="65" customWidth="1"/>
    <col min="4" max="4" width="6.5" style="65" customWidth="1"/>
    <col min="5" max="5" width="29.625" style="65" customWidth="1"/>
    <col min="6" max="6" width="5.625" style="65" customWidth="1"/>
    <col min="7" max="7" width="7.5" style="65" customWidth="1"/>
    <col min="8" max="8" width="5.875" style="65" customWidth="1"/>
    <col min="9" max="16384" width="25.375" style="65"/>
  </cols>
  <sheetData>
    <row r="1" ht="22.5" customHeight="1" spans="1:8">
      <c r="A1" s="66" t="s">
        <v>166</v>
      </c>
      <c r="B1" s="66"/>
      <c r="C1" s="66"/>
      <c r="D1" s="66"/>
      <c r="E1" s="66"/>
      <c r="F1" s="66"/>
      <c r="G1" s="66"/>
      <c r="H1" s="66"/>
    </row>
    <row r="2" ht="10.5" customHeight="1" spans="1:8">
      <c r="A2" s="67"/>
      <c r="B2" s="67"/>
      <c r="C2" s="67"/>
      <c r="D2" s="67"/>
      <c r="E2" s="68"/>
      <c r="F2" s="69"/>
      <c r="G2" s="67"/>
      <c r="H2" s="70" t="s">
        <v>1</v>
      </c>
    </row>
    <row r="3" s="63" customFormat="1" ht="27" customHeight="1" spans="1:8">
      <c r="A3" s="71" t="s">
        <v>167</v>
      </c>
      <c r="B3" s="72" t="s">
        <v>3</v>
      </c>
      <c r="C3" s="72" t="s">
        <v>4</v>
      </c>
      <c r="D3" s="72" t="s">
        <v>5</v>
      </c>
      <c r="E3" s="72" t="s">
        <v>167</v>
      </c>
      <c r="F3" s="72" t="s">
        <v>3</v>
      </c>
      <c r="G3" s="72" t="s">
        <v>4</v>
      </c>
      <c r="H3" s="72" t="s">
        <v>5</v>
      </c>
    </row>
    <row r="4" s="63" customFormat="1" spans="1:8">
      <c r="A4" s="73" t="s">
        <v>168</v>
      </c>
      <c r="B4" s="74">
        <v>60</v>
      </c>
      <c r="C4" s="74">
        <v>60</v>
      </c>
      <c r="D4" s="74">
        <v>60</v>
      </c>
      <c r="E4" s="74" t="s">
        <v>169</v>
      </c>
      <c r="F4" s="74"/>
      <c r="G4" s="74"/>
      <c r="H4" s="74"/>
    </row>
    <row r="5" spans="1:8">
      <c r="A5" s="75" t="s">
        <v>170</v>
      </c>
      <c r="B5" s="74"/>
      <c r="C5" s="74"/>
      <c r="D5" s="74"/>
      <c r="E5" s="74" t="s">
        <v>171</v>
      </c>
      <c r="F5" s="74"/>
      <c r="G5" s="74"/>
      <c r="H5" s="74"/>
    </row>
    <row r="6" s="64" customFormat="1" ht="28.5" spans="1:8">
      <c r="A6" s="75" t="s">
        <v>172</v>
      </c>
      <c r="B6" s="74">
        <v>60</v>
      </c>
      <c r="C6" s="74">
        <v>60</v>
      </c>
      <c r="D6" s="74">
        <v>60</v>
      </c>
      <c r="E6" s="76" t="s">
        <v>173</v>
      </c>
      <c r="F6" s="76"/>
      <c r="G6" s="74"/>
      <c r="H6" s="74"/>
    </row>
    <row r="7" spans="1:8">
      <c r="A7" s="75" t="s">
        <v>174</v>
      </c>
      <c r="B7" s="74"/>
      <c r="C7" s="74"/>
      <c r="D7" s="74"/>
      <c r="E7" s="76" t="s">
        <v>175</v>
      </c>
      <c r="F7" s="76"/>
      <c r="G7" s="74"/>
      <c r="H7" s="74"/>
    </row>
    <row r="8" ht="28.5" spans="1:8">
      <c r="A8" s="75" t="s">
        <v>176</v>
      </c>
      <c r="B8" s="74"/>
      <c r="C8" s="74"/>
      <c r="D8" s="74"/>
      <c r="E8" s="76" t="s">
        <v>177</v>
      </c>
      <c r="F8" s="76"/>
      <c r="G8" s="74"/>
      <c r="H8" s="74"/>
    </row>
    <row r="9" ht="28.5" spans="1:8">
      <c r="A9" s="73" t="s">
        <v>178</v>
      </c>
      <c r="B9" s="74"/>
      <c r="C9" s="74"/>
      <c r="D9" s="74"/>
      <c r="E9" s="76" t="s">
        <v>179</v>
      </c>
      <c r="F9" s="76"/>
      <c r="G9" s="74"/>
      <c r="H9" s="74"/>
    </row>
    <row r="10" ht="28.5" spans="1:8">
      <c r="A10" s="75" t="s">
        <v>180</v>
      </c>
      <c r="B10" s="74"/>
      <c r="C10" s="74"/>
      <c r="D10" s="74"/>
      <c r="E10" s="76" t="s">
        <v>181</v>
      </c>
      <c r="F10" s="76"/>
      <c r="G10" s="74"/>
      <c r="H10" s="74"/>
    </row>
    <row r="11" ht="28.5" spans="1:8">
      <c r="A11" s="75" t="s">
        <v>182</v>
      </c>
      <c r="B11" s="74"/>
      <c r="C11" s="74"/>
      <c r="D11" s="74"/>
      <c r="E11" s="76" t="s">
        <v>183</v>
      </c>
      <c r="F11" s="76"/>
      <c r="G11" s="74"/>
      <c r="H11" s="74"/>
    </row>
    <row r="12" ht="28.5" spans="1:8">
      <c r="A12" s="75" t="s">
        <v>184</v>
      </c>
      <c r="B12" s="74"/>
      <c r="C12" s="74"/>
      <c r="D12" s="74"/>
      <c r="E12" s="76" t="s">
        <v>185</v>
      </c>
      <c r="F12" s="76"/>
      <c r="G12" s="74"/>
      <c r="H12" s="74"/>
    </row>
    <row r="13" ht="28.5" spans="1:8">
      <c r="A13" s="75" t="s">
        <v>186</v>
      </c>
      <c r="B13" s="74"/>
      <c r="C13" s="74"/>
      <c r="D13" s="74"/>
      <c r="E13" s="76" t="s">
        <v>187</v>
      </c>
      <c r="F13" s="76"/>
      <c r="G13" s="74"/>
      <c r="H13" s="74"/>
    </row>
    <row r="14" ht="28.5" spans="1:8">
      <c r="A14" s="73" t="s">
        <v>188</v>
      </c>
      <c r="B14" s="74"/>
      <c r="C14" s="74"/>
      <c r="D14" s="74"/>
      <c r="E14" s="76" t="s">
        <v>189</v>
      </c>
      <c r="F14" s="76"/>
      <c r="G14" s="74"/>
      <c r="H14" s="74"/>
    </row>
    <row r="15" ht="28.5" spans="1:8">
      <c r="A15" s="75" t="s">
        <v>190</v>
      </c>
      <c r="B15" s="74"/>
      <c r="C15" s="74"/>
      <c r="D15" s="74"/>
      <c r="E15" s="76" t="s">
        <v>191</v>
      </c>
      <c r="F15" s="76">
        <v>10</v>
      </c>
      <c r="G15" s="74">
        <v>10</v>
      </c>
      <c r="H15" s="74"/>
    </row>
    <row r="16" spans="1:8">
      <c r="A16" s="75" t="s">
        <v>192</v>
      </c>
      <c r="B16" s="74"/>
      <c r="C16" s="74"/>
      <c r="D16" s="74"/>
      <c r="E16" s="76" t="s">
        <v>193</v>
      </c>
      <c r="F16" s="76"/>
      <c r="G16" s="74"/>
      <c r="H16" s="74"/>
    </row>
    <row r="17" ht="28.5" spans="1:8">
      <c r="A17" s="75" t="s">
        <v>194</v>
      </c>
      <c r="B17" s="74"/>
      <c r="C17" s="74"/>
      <c r="D17" s="74"/>
      <c r="E17" s="76" t="s">
        <v>195</v>
      </c>
      <c r="F17" s="76"/>
      <c r="G17" s="74"/>
      <c r="H17" s="74"/>
    </row>
    <row r="18" ht="28.5" spans="1:8">
      <c r="A18" s="75" t="s">
        <v>196</v>
      </c>
      <c r="B18" s="74"/>
      <c r="C18" s="74"/>
      <c r="D18" s="74"/>
      <c r="E18" s="76" t="s">
        <v>197</v>
      </c>
      <c r="F18" s="76"/>
      <c r="G18" s="74"/>
      <c r="H18" s="74"/>
    </row>
    <row r="19" ht="28.5" spans="1:8">
      <c r="A19" s="73" t="s">
        <v>198</v>
      </c>
      <c r="B19" s="74"/>
      <c r="C19" s="74"/>
      <c r="D19" s="74"/>
      <c r="E19" s="76" t="s">
        <v>199</v>
      </c>
      <c r="F19" s="76"/>
      <c r="G19" s="74"/>
      <c r="H19" s="74"/>
    </row>
    <row r="20" ht="28.5" spans="1:8">
      <c r="A20" s="75" t="s">
        <v>200</v>
      </c>
      <c r="B20" s="76"/>
      <c r="C20" s="76"/>
      <c r="D20" s="76"/>
      <c r="E20" s="76" t="s">
        <v>201</v>
      </c>
      <c r="F20" s="76"/>
      <c r="G20" s="76"/>
      <c r="H20" s="76"/>
    </row>
    <row r="21" spans="1:8">
      <c r="A21" s="75" t="s">
        <v>202</v>
      </c>
      <c r="B21" s="76"/>
      <c r="C21" s="76"/>
      <c r="D21" s="76"/>
      <c r="E21" s="74" t="s">
        <v>203</v>
      </c>
      <c r="F21" s="74">
        <v>50</v>
      </c>
      <c r="G21" s="76">
        <v>50</v>
      </c>
      <c r="H21" s="76"/>
    </row>
    <row r="22" ht="28.5" spans="1:8">
      <c r="A22" s="75" t="s">
        <v>204</v>
      </c>
      <c r="B22" s="76"/>
      <c r="C22" s="76"/>
      <c r="D22" s="76"/>
      <c r="E22" s="76" t="s">
        <v>205</v>
      </c>
      <c r="F22" s="76"/>
      <c r="G22" s="76"/>
      <c r="H22" s="76"/>
    </row>
    <row r="23" ht="28.5" spans="1:8">
      <c r="A23" s="73" t="s">
        <v>206</v>
      </c>
      <c r="B23" s="74"/>
      <c r="C23" s="74"/>
      <c r="D23" s="74"/>
      <c r="E23" s="76" t="s">
        <v>207</v>
      </c>
      <c r="F23" s="76"/>
      <c r="G23" s="74"/>
      <c r="H23" s="74"/>
    </row>
    <row r="24" spans="1:8">
      <c r="A24" s="75" t="s">
        <v>208</v>
      </c>
      <c r="B24" s="76"/>
      <c r="C24" s="76"/>
      <c r="D24" s="76"/>
      <c r="E24" s="76" t="s">
        <v>209</v>
      </c>
      <c r="F24" s="76">
        <v>50</v>
      </c>
      <c r="G24" s="76">
        <v>50</v>
      </c>
      <c r="H24" s="76"/>
    </row>
    <row r="25" ht="28.5" spans="1:8">
      <c r="A25" s="73" t="s">
        <v>210</v>
      </c>
      <c r="B25" s="74">
        <v>60</v>
      </c>
      <c r="C25" s="74">
        <v>60</v>
      </c>
      <c r="D25" s="74">
        <v>60</v>
      </c>
      <c r="E25" s="76" t="s">
        <v>211</v>
      </c>
      <c r="F25" s="76">
        <v>50</v>
      </c>
      <c r="G25" s="74">
        <v>50</v>
      </c>
      <c r="H25" s="74"/>
    </row>
    <row r="26" ht="28.5" spans="1:8">
      <c r="A26" s="73"/>
      <c r="B26" s="74"/>
      <c r="C26" s="74"/>
      <c r="D26" s="74"/>
      <c r="E26" s="77" t="s">
        <v>212</v>
      </c>
      <c r="F26" s="77">
        <v>60</v>
      </c>
      <c r="G26" s="74">
        <v>60</v>
      </c>
      <c r="H26" s="74">
        <v>0</v>
      </c>
    </row>
    <row r="27" spans="1:8">
      <c r="A27" s="73" t="s">
        <v>213</v>
      </c>
      <c r="B27" s="74"/>
      <c r="C27" s="74"/>
      <c r="D27" s="74"/>
      <c r="E27" s="77" t="s">
        <v>214</v>
      </c>
      <c r="F27" s="77"/>
      <c r="G27" s="74"/>
      <c r="H27" s="74"/>
    </row>
  </sheetData>
  <mergeCells count="1">
    <mergeCell ref="A1:H1"/>
  </mergeCells>
  <pageMargins left="0.393055555555556" right="0.24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1"/>
  <sheetViews>
    <sheetView workbookViewId="0">
      <selection activeCell="C6" sqref="C6"/>
    </sheetView>
  </sheetViews>
  <sheetFormatPr defaultColWidth="8" defaultRowHeight="14.25" outlineLevelCol="5"/>
  <cols>
    <col min="1" max="1" width="32.75" style="41"/>
    <col min="2" max="3" width="22.5916666666667" style="41"/>
    <col min="4" max="4" width="32" style="41"/>
    <col min="5" max="6" width="22.5916666666667" style="41"/>
    <col min="7" max="16384" width="8" style="40"/>
  </cols>
  <sheetData>
    <row r="1" s="40" customFormat="1" ht="45" customHeight="1" spans="1:6">
      <c r="A1" s="42" t="s">
        <v>215</v>
      </c>
      <c r="B1" s="43"/>
      <c r="C1" s="43"/>
      <c r="D1" s="43"/>
      <c r="E1" s="43"/>
      <c r="F1" s="43"/>
    </row>
    <row r="2" s="40" customFormat="1" ht="18.75" customHeight="1" spans="1:6">
      <c r="A2" s="44" t="s">
        <v>72</v>
      </c>
      <c r="B2" s="44"/>
      <c r="C2" s="44"/>
      <c r="D2" s="44"/>
      <c r="E2" s="45"/>
      <c r="F2" s="45" t="s">
        <v>216</v>
      </c>
    </row>
    <row r="3" s="40" customFormat="1" ht="27" customHeight="1" spans="1:6">
      <c r="A3" s="46" t="s">
        <v>217</v>
      </c>
      <c r="B3" s="46" t="s">
        <v>218</v>
      </c>
      <c r="C3" s="46" t="s">
        <v>219</v>
      </c>
      <c r="D3" s="46" t="s">
        <v>217</v>
      </c>
      <c r="E3" s="46" t="s">
        <v>218</v>
      </c>
      <c r="F3" s="46" t="s">
        <v>219</v>
      </c>
    </row>
    <row r="4" s="40" customFormat="1" ht="27" customHeight="1" spans="1:6">
      <c r="A4" s="47" t="s">
        <v>220</v>
      </c>
      <c r="B4" s="48">
        <v>2076400</v>
      </c>
      <c r="C4" s="48">
        <v>2107200</v>
      </c>
      <c r="D4" s="47" t="s">
        <v>221</v>
      </c>
      <c r="E4" s="48">
        <v>6428682</v>
      </c>
      <c r="F4" s="48">
        <v>6558162</v>
      </c>
    </row>
    <row r="5" s="40" customFormat="1" ht="27" customHeight="1" spans="1:6">
      <c r="A5" s="49" t="s">
        <v>222</v>
      </c>
      <c r="B5" s="50">
        <v>406000</v>
      </c>
      <c r="C5" s="50">
        <v>410700</v>
      </c>
      <c r="D5" s="47" t="s">
        <v>223</v>
      </c>
      <c r="E5" s="50">
        <v>268884</v>
      </c>
      <c r="F5" s="50">
        <v>285180</v>
      </c>
    </row>
    <row r="6" s="40" customFormat="1" ht="27" customHeight="1" spans="1:6">
      <c r="A6" s="51" t="s">
        <v>224</v>
      </c>
      <c r="B6" s="52">
        <v>7174070</v>
      </c>
      <c r="C6" s="52">
        <v>7630932</v>
      </c>
      <c r="D6" s="47" t="s">
        <v>225</v>
      </c>
      <c r="E6" s="53">
        <v>0</v>
      </c>
      <c r="F6" s="53">
        <v>0</v>
      </c>
    </row>
    <row r="7" s="40" customFormat="1" ht="27" customHeight="1" spans="1:6">
      <c r="A7" s="54" t="s">
        <v>226</v>
      </c>
      <c r="B7" s="53">
        <v>6602540</v>
      </c>
      <c r="C7" s="53">
        <v>7044900</v>
      </c>
      <c r="D7" s="47" t="s">
        <v>227</v>
      </c>
      <c r="E7" s="53">
        <v>1046.76</v>
      </c>
      <c r="F7" s="53">
        <v>1100</v>
      </c>
    </row>
    <row r="8" s="40" customFormat="1" ht="27" customHeight="1" spans="1:6">
      <c r="A8" s="55" t="s">
        <v>228</v>
      </c>
      <c r="B8" s="53">
        <v>571530</v>
      </c>
      <c r="C8" s="53">
        <v>586032</v>
      </c>
      <c r="D8" s="47" t="s">
        <v>229</v>
      </c>
      <c r="E8" s="56">
        <v>0</v>
      </c>
      <c r="F8" s="56">
        <v>0</v>
      </c>
    </row>
    <row r="9" s="40" customFormat="1" ht="27" customHeight="1" spans="1:6">
      <c r="A9" s="49" t="s">
        <v>230</v>
      </c>
      <c r="B9" s="53">
        <v>0</v>
      </c>
      <c r="C9" s="57">
        <v>0</v>
      </c>
      <c r="D9" s="58" t="s">
        <v>231</v>
      </c>
      <c r="E9" s="58" t="s">
        <v>231</v>
      </c>
      <c r="F9" s="58" t="s">
        <v>231</v>
      </c>
    </row>
    <row r="10" s="40" customFormat="1" ht="27" customHeight="1" spans="1:6">
      <c r="A10" s="54" t="s">
        <v>232</v>
      </c>
      <c r="B10" s="53">
        <v>41592</v>
      </c>
      <c r="C10" s="57">
        <v>43000</v>
      </c>
      <c r="D10" s="58" t="s">
        <v>231</v>
      </c>
      <c r="E10" s="58" t="s">
        <v>231</v>
      </c>
      <c r="F10" s="58" t="s">
        <v>231</v>
      </c>
    </row>
    <row r="11" s="40" customFormat="1" ht="27" customHeight="1" spans="1:6">
      <c r="A11" s="54" t="s">
        <v>233</v>
      </c>
      <c r="B11" s="53">
        <v>118233.5</v>
      </c>
      <c r="C11" s="57">
        <v>418500</v>
      </c>
      <c r="D11" s="58" t="s">
        <v>231</v>
      </c>
      <c r="E11" s="58" t="s">
        <v>231</v>
      </c>
      <c r="F11" s="58" t="s">
        <v>231</v>
      </c>
    </row>
    <row r="12" s="40" customFormat="1" ht="27" customHeight="1" spans="1:6">
      <c r="A12" s="54" t="s">
        <v>234</v>
      </c>
      <c r="B12" s="53">
        <v>1187.29</v>
      </c>
      <c r="C12" s="57">
        <v>1200</v>
      </c>
      <c r="D12" s="58" t="s">
        <v>231</v>
      </c>
      <c r="E12" s="58" t="s">
        <v>231</v>
      </c>
      <c r="F12" s="58" t="s">
        <v>231</v>
      </c>
    </row>
    <row r="13" s="40" customFormat="1" ht="27" customHeight="1" spans="1:6">
      <c r="A13" s="54" t="s">
        <v>235</v>
      </c>
      <c r="B13" s="53">
        <v>0</v>
      </c>
      <c r="C13" s="57">
        <v>0</v>
      </c>
      <c r="D13" s="58" t="s">
        <v>231</v>
      </c>
      <c r="E13" s="59" t="s">
        <v>231</v>
      </c>
      <c r="F13" s="59" t="s">
        <v>231</v>
      </c>
    </row>
    <row r="14" s="40" customFormat="1" ht="27" customHeight="1" spans="1:6">
      <c r="A14" s="54" t="s">
        <v>236</v>
      </c>
      <c r="B14" s="53">
        <f>B4+B6+B9+B10+B11+B12+B13</f>
        <v>9411482.79</v>
      </c>
      <c r="C14" s="53">
        <f>C4+C6+C9+C10+C11+C12+C13</f>
        <v>10200832</v>
      </c>
      <c r="D14" s="60" t="s">
        <v>237</v>
      </c>
      <c r="E14" s="53">
        <f>E4+E5+E6+E7+E8</f>
        <v>6698612.76</v>
      </c>
      <c r="F14" s="53">
        <f>F4+F5+F6+F7+F8</f>
        <v>6844442</v>
      </c>
    </row>
    <row r="15" s="40" customFormat="1" ht="27" customHeight="1" spans="1:6">
      <c r="A15" s="54" t="s">
        <v>238</v>
      </c>
      <c r="B15" s="53">
        <v>0</v>
      </c>
      <c r="C15" s="53">
        <v>0</v>
      </c>
      <c r="D15" s="49" t="s">
        <v>239</v>
      </c>
      <c r="E15" s="53">
        <v>0</v>
      </c>
      <c r="F15" s="53">
        <v>0</v>
      </c>
    </row>
    <row r="16" s="40" customFormat="1" ht="27" customHeight="1" spans="1:6">
      <c r="A16" s="54" t="s">
        <v>240</v>
      </c>
      <c r="B16" s="53">
        <v>0</v>
      </c>
      <c r="C16" s="53">
        <v>0</v>
      </c>
      <c r="D16" s="60" t="s">
        <v>241</v>
      </c>
      <c r="E16" s="53">
        <v>0</v>
      </c>
      <c r="F16" s="53">
        <v>0</v>
      </c>
    </row>
    <row r="17" s="40" customFormat="1" ht="27" customHeight="1" spans="1:6">
      <c r="A17" s="55" t="s">
        <v>242</v>
      </c>
      <c r="B17" s="56">
        <f t="shared" ref="B17:F17" si="0">B14+B15+B16</f>
        <v>9411482.79</v>
      </c>
      <c r="C17" s="56">
        <f t="shared" si="0"/>
        <v>10200832</v>
      </c>
      <c r="D17" s="47" t="s">
        <v>243</v>
      </c>
      <c r="E17" s="53">
        <f t="shared" si="0"/>
        <v>6698612.76</v>
      </c>
      <c r="F17" s="53">
        <f t="shared" si="0"/>
        <v>6844442</v>
      </c>
    </row>
    <row r="18" s="40" customFormat="1" ht="27" customHeight="1" spans="1:6">
      <c r="A18" s="58" t="s">
        <v>231</v>
      </c>
      <c r="B18" s="58" t="s">
        <v>231</v>
      </c>
      <c r="C18" s="61" t="s">
        <v>231</v>
      </c>
      <c r="D18" s="49" t="s">
        <v>244</v>
      </c>
      <c r="E18" s="53">
        <f>B17-E17</f>
        <v>2712870.03</v>
      </c>
      <c r="F18" s="53">
        <f>C17-F17</f>
        <v>3356390</v>
      </c>
    </row>
    <row r="19" s="40" customFormat="1" ht="27" customHeight="1" spans="1:6">
      <c r="A19" s="47" t="s">
        <v>245</v>
      </c>
      <c r="B19" s="48">
        <v>21328307.64</v>
      </c>
      <c r="C19" s="48">
        <f>E19</f>
        <v>24041177.67</v>
      </c>
      <c r="D19" s="60" t="s">
        <v>246</v>
      </c>
      <c r="E19" s="53">
        <f>B19+E18</f>
        <v>24041177.67</v>
      </c>
      <c r="F19" s="53">
        <f>C19+F18</f>
        <v>27397567.67</v>
      </c>
    </row>
    <row r="20" s="40" customFormat="1" ht="27" customHeight="1" spans="1:6">
      <c r="A20" s="58" t="s">
        <v>247</v>
      </c>
      <c r="B20" s="62">
        <f t="shared" ref="B20:F20" si="1">B17+B19</f>
        <v>30739790.43</v>
      </c>
      <c r="C20" s="62">
        <f t="shared" si="1"/>
        <v>34242009.67</v>
      </c>
      <c r="D20" s="61" t="s">
        <v>247</v>
      </c>
      <c r="E20" s="56">
        <f t="shared" si="1"/>
        <v>30739790.43</v>
      </c>
      <c r="F20" s="56">
        <f t="shared" si="1"/>
        <v>34242009.67</v>
      </c>
    </row>
    <row r="21" s="40" customFormat="1" spans="1:6">
      <c r="A21" s="41"/>
      <c r="B21" s="41"/>
      <c r="C21" s="41"/>
      <c r="D21" s="41"/>
      <c r="E21" s="41"/>
      <c r="F21" s="41"/>
    </row>
    <row r="22" s="40" customFormat="1" spans="1:6">
      <c r="A22" s="41"/>
      <c r="B22" s="41"/>
      <c r="C22" s="41"/>
      <c r="D22" s="41"/>
      <c r="E22" s="41"/>
      <c r="F22" s="41"/>
    </row>
    <row r="23" s="40" customFormat="1" spans="1:6">
      <c r="A23" s="41"/>
      <c r="B23" s="41"/>
      <c r="C23" s="41"/>
      <c r="D23" s="41"/>
      <c r="E23" s="41"/>
      <c r="F23" s="41"/>
    </row>
    <row r="24" s="40" customFormat="1" spans="1:6">
      <c r="A24" s="41"/>
      <c r="B24" s="41"/>
      <c r="C24" s="41"/>
      <c r="D24" s="41"/>
      <c r="E24" s="41"/>
      <c r="F24" s="41"/>
    </row>
    <row r="25" s="40" customFormat="1" spans="1:6">
      <c r="A25" s="41"/>
      <c r="B25" s="41"/>
      <c r="C25" s="41"/>
      <c r="D25" s="41"/>
      <c r="E25" s="41"/>
      <c r="F25" s="41"/>
    </row>
    <row r="26" s="40" customFormat="1" spans="1:6">
      <c r="A26" s="41"/>
      <c r="B26" s="41"/>
      <c r="C26" s="41"/>
      <c r="D26" s="41"/>
      <c r="E26" s="41"/>
      <c r="F26" s="41"/>
    </row>
    <row r="27" s="40" customFormat="1" spans="1:6">
      <c r="A27" s="41"/>
      <c r="B27" s="41"/>
      <c r="C27" s="41"/>
      <c r="D27" s="41"/>
      <c r="E27" s="41"/>
      <c r="F27" s="41"/>
    </row>
    <row r="28" s="40" customFormat="1" spans="1:6">
      <c r="A28" s="41"/>
      <c r="B28" s="41"/>
      <c r="C28" s="41"/>
      <c r="D28" s="41"/>
      <c r="E28" s="41"/>
      <c r="F28" s="41"/>
    </row>
    <row r="29" s="40" customFormat="1" spans="1:6">
      <c r="A29" s="41"/>
      <c r="B29" s="41"/>
      <c r="C29" s="41"/>
      <c r="D29" s="41"/>
      <c r="E29" s="41"/>
      <c r="F29" s="41"/>
    </row>
    <row r="30" s="40" customFormat="1" spans="1:6">
      <c r="A30" s="41"/>
      <c r="B30" s="41"/>
      <c r="C30" s="41"/>
      <c r="D30" s="41"/>
      <c r="E30" s="41"/>
      <c r="F30" s="41"/>
    </row>
    <row r="31" s="40" customFormat="1" spans="1:6">
      <c r="A31" s="41"/>
      <c r="B31" s="41"/>
      <c r="C31" s="41"/>
      <c r="D31" s="41"/>
      <c r="E31" s="41"/>
      <c r="F31" s="41"/>
    </row>
    <row r="32" s="40" customFormat="1" spans="1:6">
      <c r="A32" s="41"/>
      <c r="B32" s="41"/>
      <c r="C32" s="41"/>
      <c r="D32" s="41"/>
      <c r="E32" s="41"/>
      <c r="F32" s="41"/>
    </row>
    <row r="33" s="40" customFormat="1" spans="1:6">
      <c r="A33" s="41"/>
      <c r="B33" s="41"/>
      <c r="C33" s="41"/>
      <c r="D33" s="41"/>
      <c r="E33" s="41"/>
      <c r="F33" s="41"/>
    </row>
    <row r="34" s="40" customFormat="1" spans="1:6">
      <c r="A34" s="41"/>
      <c r="B34" s="41"/>
      <c r="C34" s="41"/>
      <c r="D34" s="41"/>
      <c r="E34" s="41"/>
      <c r="F34" s="41"/>
    </row>
    <row r="35" s="40" customFormat="1" spans="1:6">
      <c r="A35" s="41"/>
      <c r="B35" s="41"/>
      <c r="C35" s="41"/>
      <c r="D35" s="41"/>
      <c r="E35" s="41"/>
      <c r="F35" s="41"/>
    </row>
    <row r="36" s="40" customFormat="1" spans="1:6">
      <c r="A36" s="41"/>
      <c r="B36" s="41"/>
      <c r="C36" s="41"/>
      <c r="D36" s="41"/>
      <c r="E36" s="41"/>
      <c r="F36" s="41"/>
    </row>
    <row r="37" s="40" customFormat="1" spans="1:6">
      <c r="A37" s="41"/>
      <c r="B37" s="41"/>
      <c r="C37" s="41"/>
      <c r="D37" s="41"/>
      <c r="E37" s="41"/>
      <c r="F37" s="41"/>
    </row>
    <row r="38" s="40" customFormat="1" spans="1:6">
      <c r="A38" s="41"/>
      <c r="B38" s="41"/>
      <c r="C38" s="41"/>
      <c r="D38" s="41"/>
      <c r="E38" s="41"/>
      <c r="F38" s="41"/>
    </row>
    <row r="39" s="40" customFormat="1" spans="1:6">
      <c r="A39" s="41"/>
      <c r="B39" s="41"/>
      <c r="C39" s="41"/>
      <c r="D39" s="41"/>
      <c r="E39" s="41"/>
      <c r="F39" s="41"/>
    </row>
    <row r="40" s="40" customFormat="1" spans="1:6">
      <c r="A40" s="41"/>
      <c r="B40" s="41"/>
      <c r="C40" s="41"/>
      <c r="D40" s="41"/>
      <c r="E40" s="41"/>
      <c r="F40" s="41"/>
    </row>
    <row r="41" s="40" customFormat="1" spans="1:6">
      <c r="A41" s="41"/>
      <c r="B41" s="41"/>
      <c r="C41" s="41"/>
      <c r="D41" s="41"/>
      <c r="E41" s="41"/>
      <c r="F41" s="41"/>
    </row>
    <row r="42" s="40" customFormat="1" spans="1:6">
      <c r="A42" s="41"/>
      <c r="B42" s="41"/>
      <c r="C42" s="41"/>
      <c r="D42" s="41"/>
      <c r="E42" s="41"/>
      <c r="F42" s="41"/>
    </row>
    <row r="43" s="40" customFormat="1" spans="1:6">
      <c r="A43" s="41"/>
      <c r="B43" s="41"/>
      <c r="C43" s="41"/>
      <c r="D43" s="41"/>
      <c r="E43" s="41"/>
      <c r="F43" s="41"/>
    </row>
    <row r="44" s="40" customFormat="1" spans="1:6">
      <c r="A44" s="41"/>
      <c r="B44" s="41"/>
      <c r="C44" s="41"/>
      <c r="D44" s="41"/>
      <c r="E44" s="41"/>
      <c r="F44" s="41"/>
    </row>
    <row r="45" s="40" customFormat="1" spans="1:6">
      <c r="A45" s="41"/>
      <c r="B45" s="41"/>
      <c r="C45" s="41"/>
      <c r="D45" s="41"/>
      <c r="E45" s="41"/>
      <c r="F45" s="41"/>
    </row>
    <row r="46" s="40" customFormat="1" spans="1:6">
      <c r="A46" s="41"/>
      <c r="B46" s="41"/>
      <c r="C46" s="41"/>
      <c r="D46" s="41"/>
      <c r="E46" s="41"/>
      <c r="F46" s="41"/>
    </row>
    <row r="47" s="40" customFormat="1" spans="1:6">
      <c r="A47" s="41"/>
      <c r="B47" s="41"/>
      <c r="C47" s="41"/>
      <c r="D47" s="41"/>
      <c r="E47" s="41"/>
      <c r="F47" s="41"/>
    </row>
    <row r="48" s="40" customFormat="1" spans="1:6">
      <c r="A48" s="41"/>
      <c r="B48" s="41"/>
      <c r="C48" s="41"/>
      <c r="D48" s="41"/>
      <c r="E48" s="41"/>
      <c r="F48" s="41"/>
    </row>
    <row r="49" s="40" customFormat="1" spans="1:6">
      <c r="A49" s="41"/>
      <c r="B49" s="41"/>
      <c r="C49" s="41"/>
      <c r="D49" s="41"/>
      <c r="E49" s="41"/>
      <c r="F49" s="41"/>
    </row>
    <row r="50" s="40" customFormat="1" spans="1:6">
      <c r="A50" s="41"/>
      <c r="B50" s="41"/>
      <c r="C50" s="41"/>
      <c r="D50" s="41"/>
      <c r="E50" s="41"/>
      <c r="F50" s="41"/>
    </row>
    <row r="51" s="40" customFormat="1" spans="1:6">
      <c r="A51" s="41"/>
      <c r="B51" s="41"/>
      <c r="C51" s="41"/>
      <c r="D51" s="41"/>
      <c r="E51" s="41"/>
      <c r="F51" s="41"/>
    </row>
    <row r="52" s="40" customFormat="1" spans="1:6">
      <c r="A52" s="41"/>
      <c r="B52" s="41"/>
      <c r="C52" s="41"/>
      <c r="D52" s="41"/>
      <c r="E52" s="41"/>
      <c r="F52" s="41"/>
    </row>
    <row r="53" s="40" customFormat="1" spans="1:6">
      <c r="A53" s="41"/>
      <c r="B53" s="41"/>
      <c r="C53" s="41"/>
      <c r="D53" s="41"/>
      <c r="E53" s="41"/>
      <c r="F53" s="41"/>
    </row>
    <row r="54" s="40" customFormat="1" spans="1:6">
      <c r="A54" s="41"/>
      <c r="B54" s="41"/>
      <c r="C54" s="41"/>
      <c r="D54" s="41"/>
      <c r="E54" s="41"/>
      <c r="F54" s="41"/>
    </row>
    <row r="55" s="40" customFormat="1" spans="1:6">
      <c r="A55" s="41"/>
      <c r="B55" s="41"/>
      <c r="C55" s="41"/>
      <c r="D55" s="41"/>
      <c r="E55" s="41"/>
      <c r="F55" s="41"/>
    </row>
    <row r="56" s="40" customFormat="1" spans="1:6">
      <c r="A56" s="41"/>
      <c r="B56" s="41"/>
      <c r="C56" s="41"/>
      <c r="D56" s="41"/>
      <c r="E56" s="41"/>
      <c r="F56" s="41"/>
    </row>
    <row r="57" s="40" customFormat="1" spans="1:6">
      <c r="A57" s="41"/>
      <c r="B57" s="41"/>
      <c r="C57" s="41"/>
      <c r="D57" s="41"/>
      <c r="E57" s="41"/>
      <c r="F57" s="41"/>
    </row>
    <row r="58" s="40" customFormat="1" spans="1:6">
      <c r="A58" s="41"/>
      <c r="B58" s="41"/>
      <c r="C58" s="41"/>
      <c r="D58" s="41"/>
      <c r="E58" s="41"/>
      <c r="F58" s="41"/>
    </row>
    <row r="59" s="40" customFormat="1" spans="1:6">
      <c r="A59" s="41"/>
      <c r="B59" s="41"/>
      <c r="C59" s="41"/>
      <c r="D59" s="41"/>
      <c r="E59" s="41"/>
      <c r="F59" s="41"/>
    </row>
    <row r="60" s="40" customFormat="1" spans="1:6">
      <c r="A60" s="41"/>
      <c r="B60" s="41"/>
      <c r="C60" s="41"/>
      <c r="D60" s="41"/>
      <c r="E60" s="41"/>
      <c r="F60" s="41"/>
    </row>
    <row r="61" s="40" customFormat="1" spans="1:6">
      <c r="A61" s="41"/>
      <c r="B61" s="41"/>
      <c r="C61" s="41"/>
      <c r="D61" s="41"/>
      <c r="E61" s="41"/>
      <c r="F61" s="41"/>
    </row>
  </sheetData>
  <mergeCells count="1">
    <mergeCell ref="A1:F1"/>
  </mergeCells>
  <pageMargins left="0.7" right="0.7" top="0.75" bottom="0.75" header="0.3" footer="0.3"/>
  <pageSetup paperSize="9" scale="8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H15" sqref="H15"/>
    </sheetView>
  </sheetViews>
  <sheetFormatPr defaultColWidth="10" defaultRowHeight="13.5" outlineLevelRow="5"/>
  <cols>
    <col min="1" max="11" width="11.75" style="26" customWidth="1"/>
    <col min="12" max="12" width="2.575" style="26" customWidth="1"/>
    <col min="13" max="16384" width="10" style="26"/>
  </cols>
  <sheetData>
    <row r="1" s="26" customFormat="1" ht="14.3" customHeight="1" spans="1:11">
      <c r="A1" s="27" t="s">
        <v>248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="26" customFormat="1" ht="15.8" customHeight="1" spans="1:1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="26" customFormat="1" ht="14.2" customHeight="1" spans="1:11">
      <c r="A3" s="28" t="s">
        <v>249</v>
      </c>
      <c r="B3" s="29"/>
      <c r="C3" s="29"/>
      <c r="D3" s="30" t="s">
        <v>250</v>
      </c>
      <c r="E3" s="30"/>
      <c r="F3" s="29"/>
      <c r="K3" s="37" t="s">
        <v>1</v>
      </c>
    </row>
    <row r="4" s="26" customFormat="1" ht="16.55" customHeight="1" spans="1:11">
      <c r="A4" s="31" t="s">
        <v>251</v>
      </c>
      <c r="B4" s="32" t="s">
        <v>252</v>
      </c>
      <c r="C4" s="33" t="s">
        <v>253</v>
      </c>
      <c r="D4" s="33"/>
      <c r="E4" s="33"/>
      <c r="F4" s="33" t="s">
        <v>254</v>
      </c>
      <c r="G4" s="33"/>
      <c r="H4" s="33"/>
      <c r="I4" s="38" t="s">
        <v>255</v>
      </c>
      <c r="J4" s="38"/>
      <c r="K4" s="38"/>
    </row>
    <row r="5" s="26" customFormat="1" ht="17.3" customHeight="1" spans="1:11">
      <c r="A5" s="31"/>
      <c r="B5" s="32"/>
      <c r="C5" s="34" t="s">
        <v>70</v>
      </c>
      <c r="D5" s="34" t="s">
        <v>256</v>
      </c>
      <c r="E5" s="34" t="s">
        <v>257</v>
      </c>
      <c r="F5" s="34" t="s">
        <v>258</v>
      </c>
      <c r="G5" s="34" t="s">
        <v>256</v>
      </c>
      <c r="H5" s="34" t="s">
        <v>257</v>
      </c>
      <c r="I5" s="34" t="s">
        <v>258</v>
      </c>
      <c r="J5" s="34" t="s">
        <v>256</v>
      </c>
      <c r="K5" s="39" t="s">
        <v>257</v>
      </c>
    </row>
    <row r="6" s="26" customFormat="1" ht="14.3" customHeight="1" spans="1:11">
      <c r="A6" s="35" t="s">
        <v>259</v>
      </c>
      <c r="B6" s="36">
        <v>19412</v>
      </c>
      <c r="C6" s="36">
        <v>17762</v>
      </c>
      <c r="D6" s="36">
        <v>16189</v>
      </c>
      <c r="E6" s="36"/>
      <c r="F6" s="36">
        <v>0</v>
      </c>
      <c r="G6" s="36">
        <v>0</v>
      </c>
      <c r="H6" s="36">
        <v>0</v>
      </c>
      <c r="I6" s="36">
        <v>1650</v>
      </c>
      <c r="J6" s="36">
        <v>1650</v>
      </c>
      <c r="K6" s="36">
        <v>0</v>
      </c>
    </row>
  </sheetData>
  <mergeCells count="7">
    <mergeCell ref="D3:E3"/>
    <mergeCell ref="C4:E4"/>
    <mergeCell ref="F4:H4"/>
    <mergeCell ref="I4:K4"/>
    <mergeCell ref="A4:A5"/>
    <mergeCell ref="B4:B5"/>
    <mergeCell ref="A1:K2"/>
  </mergeCells>
  <pageMargins left="0.75" right="0.75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48489"/>
  <sheetViews>
    <sheetView tabSelected="1" zoomScale="120" zoomScaleNormal="120" workbookViewId="0">
      <selection activeCell="C9" sqref="C9"/>
    </sheetView>
  </sheetViews>
  <sheetFormatPr defaultColWidth="9" defaultRowHeight="13.5" outlineLevelCol="5"/>
  <cols>
    <col min="1" max="1" width="4.375" style="4" customWidth="1"/>
    <col min="2" max="2" width="15.625" style="4" customWidth="1"/>
    <col min="3" max="3" width="99.9916666666667" style="5" customWidth="1"/>
    <col min="4" max="4" width="8.33333333333333" style="5" customWidth="1"/>
    <col min="5" max="16384" width="9" style="4"/>
  </cols>
  <sheetData>
    <row r="1" s="1" customFormat="1" ht="18" customHeight="1" spans="1:4">
      <c r="A1" s="6" t="s">
        <v>260</v>
      </c>
      <c r="B1" s="6"/>
      <c r="C1" s="6"/>
      <c r="D1" s="6"/>
    </row>
    <row r="2" s="1" customFormat="1" ht="13" customHeight="1" spans="1:4">
      <c r="A2" s="7"/>
      <c r="B2" s="8"/>
      <c r="C2" s="9"/>
      <c r="D2" s="10" t="s">
        <v>1</v>
      </c>
    </row>
    <row r="3" s="1" customFormat="1" ht="18" customHeight="1" spans="1:4">
      <c r="A3" s="11" t="s">
        <v>261</v>
      </c>
      <c r="B3" s="12" t="s">
        <v>262</v>
      </c>
      <c r="C3" s="12" t="s">
        <v>263</v>
      </c>
      <c r="D3" s="13" t="s">
        <v>264</v>
      </c>
    </row>
    <row r="4" s="1" customFormat="1" ht="15" customHeight="1" spans="1:4">
      <c r="A4" s="12" t="s">
        <v>70</v>
      </c>
      <c r="B4" s="12"/>
      <c r="C4" s="14"/>
      <c r="D4" s="15">
        <f>SUM(D5:D175)</f>
        <v>7793.992084</v>
      </c>
    </row>
    <row r="5" s="2" customFormat="1" ht="16" customHeight="1" spans="1:6">
      <c r="A5" s="16">
        <v>48</v>
      </c>
      <c r="B5" s="17" t="s">
        <v>265</v>
      </c>
      <c r="C5" s="17" t="s">
        <v>266</v>
      </c>
      <c r="D5" s="18">
        <v>14.86</v>
      </c>
      <c r="E5" s="19"/>
      <c r="F5" s="19"/>
    </row>
    <row r="6" s="2" customFormat="1" ht="16" customHeight="1" spans="1:6">
      <c r="A6" s="16">
        <v>49</v>
      </c>
      <c r="B6" s="17" t="s">
        <v>265</v>
      </c>
      <c r="C6" s="17" t="s">
        <v>267</v>
      </c>
      <c r="D6" s="18">
        <v>13.44</v>
      </c>
      <c r="E6" s="19"/>
      <c r="F6" s="19"/>
    </row>
    <row r="7" s="2" customFormat="1" ht="16" customHeight="1" spans="1:6">
      <c r="A7" s="16">
        <v>50</v>
      </c>
      <c r="B7" s="17" t="s">
        <v>265</v>
      </c>
      <c r="C7" s="17" t="s">
        <v>268</v>
      </c>
      <c r="D7" s="18">
        <v>200</v>
      </c>
      <c r="E7" s="19"/>
      <c r="F7" s="19"/>
    </row>
    <row r="8" s="2" customFormat="1" ht="16" customHeight="1" spans="1:6">
      <c r="A8" s="16">
        <v>51</v>
      </c>
      <c r="B8" s="17" t="s">
        <v>265</v>
      </c>
      <c r="C8" s="17" t="s">
        <v>269</v>
      </c>
      <c r="D8" s="18">
        <v>50</v>
      </c>
      <c r="E8" s="19"/>
      <c r="F8" s="19"/>
    </row>
    <row r="9" s="2" customFormat="1" ht="16" customHeight="1" spans="1:6">
      <c r="A9" s="16">
        <v>52</v>
      </c>
      <c r="B9" s="17" t="s">
        <v>265</v>
      </c>
      <c r="C9" s="17" t="s">
        <v>270</v>
      </c>
      <c r="D9" s="18">
        <v>15</v>
      </c>
      <c r="E9" s="19"/>
      <c r="F9" s="19"/>
    </row>
    <row r="10" s="2" customFormat="1" ht="16" customHeight="1" spans="1:6">
      <c r="A10" s="16">
        <v>45</v>
      </c>
      <c r="B10" s="17" t="s">
        <v>271</v>
      </c>
      <c r="C10" s="17" t="s">
        <v>272</v>
      </c>
      <c r="D10" s="18">
        <v>10</v>
      </c>
      <c r="E10" s="19"/>
      <c r="F10" s="19"/>
    </row>
    <row r="11" s="2" customFormat="1" ht="16" customHeight="1" spans="1:4">
      <c r="A11" s="16">
        <v>42</v>
      </c>
      <c r="B11" s="17" t="s">
        <v>273</v>
      </c>
      <c r="C11" s="17" t="s">
        <v>274</v>
      </c>
      <c r="D11" s="18">
        <v>15</v>
      </c>
    </row>
    <row r="12" s="2" customFormat="1" ht="16" customHeight="1" spans="1:4">
      <c r="A12" s="16">
        <v>43</v>
      </c>
      <c r="B12" s="17" t="s">
        <v>273</v>
      </c>
      <c r="C12" s="17" t="s">
        <v>275</v>
      </c>
      <c r="D12" s="18">
        <v>70</v>
      </c>
    </row>
    <row r="13" s="2" customFormat="1" ht="16" customHeight="1" spans="1:4">
      <c r="A13" s="16">
        <v>44</v>
      </c>
      <c r="B13" s="17" t="s">
        <v>273</v>
      </c>
      <c r="C13" s="17" t="s">
        <v>276</v>
      </c>
      <c r="D13" s="18">
        <v>10</v>
      </c>
    </row>
    <row r="14" s="2" customFormat="1" ht="16" customHeight="1" spans="1:6">
      <c r="A14" s="16">
        <v>159</v>
      </c>
      <c r="B14" s="20" t="s">
        <v>273</v>
      </c>
      <c r="C14" s="20" t="s">
        <v>277</v>
      </c>
      <c r="D14" s="21">
        <v>56.4</v>
      </c>
      <c r="E14" s="3"/>
      <c r="F14" s="3"/>
    </row>
    <row r="15" s="2" customFormat="1" ht="16" customHeight="1" spans="1:6">
      <c r="A15" s="16">
        <v>162</v>
      </c>
      <c r="B15" s="20" t="s">
        <v>273</v>
      </c>
      <c r="C15" s="20" t="s">
        <v>278</v>
      </c>
      <c r="D15" s="21">
        <v>52.6</v>
      </c>
      <c r="E15" s="3"/>
      <c r="F15" s="3"/>
    </row>
    <row r="16" s="2" customFormat="1" ht="16" customHeight="1" spans="1:6">
      <c r="A16" s="16">
        <v>157</v>
      </c>
      <c r="B16" s="20" t="s">
        <v>279</v>
      </c>
      <c r="C16" s="20" t="s">
        <v>280</v>
      </c>
      <c r="D16" s="21">
        <v>23.88</v>
      </c>
      <c r="E16" s="3"/>
      <c r="F16" s="3"/>
    </row>
    <row r="17" s="2" customFormat="1" ht="16" customHeight="1" spans="1:6">
      <c r="A17" s="16">
        <v>158</v>
      </c>
      <c r="B17" s="20" t="s">
        <v>279</v>
      </c>
      <c r="C17" s="20" t="s">
        <v>281</v>
      </c>
      <c r="D17" s="21">
        <v>98.75</v>
      </c>
      <c r="E17" s="3"/>
      <c r="F17" s="3"/>
    </row>
    <row r="18" s="2" customFormat="1" ht="16" customHeight="1" spans="1:6">
      <c r="A18" s="16">
        <v>39</v>
      </c>
      <c r="B18" s="17" t="s">
        <v>282</v>
      </c>
      <c r="C18" s="17" t="s">
        <v>283</v>
      </c>
      <c r="D18" s="18">
        <v>20</v>
      </c>
      <c r="E18" s="19"/>
      <c r="F18" s="19"/>
    </row>
    <row r="19" s="2" customFormat="1" ht="16" customHeight="1" spans="1:6">
      <c r="A19" s="16">
        <v>40</v>
      </c>
      <c r="B19" s="17" t="s">
        <v>282</v>
      </c>
      <c r="C19" s="17" t="s">
        <v>284</v>
      </c>
      <c r="D19" s="18">
        <v>600</v>
      </c>
      <c r="E19" s="19"/>
      <c r="F19" s="19"/>
    </row>
    <row r="20" s="2" customFormat="1" ht="16" customHeight="1" spans="1:6">
      <c r="A20" s="16">
        <v>41</v>
      </c>
      <c r="B20" s="17" t="s">
        <v>282</v>
      </c>
      <c r="C20" s="17" t="s">
        <v>285</v>
      </c>
      <c r="D20" s="18">
        <v>15</v>
      </c>
      <c r="E20" s="19"/>
      <c r="F20" s="19"/>
    </row>
    <row r="21" s="2" customFormat="1" ht="16" customHeight="1" spans="1:6">
      <c r="A21" s="16">
        <v>108</v>
      </c>
      <c r="B21" s="17" t="s">
        <v>286</v>
      </c>
      <c r="C21" s="17" t="s">
        <v>287</v>
      </c>
      <c r="D21" s="18">
        <v>20</v>
      </c>
      <c r="E21" s="19"/>
      <c r="F21" s="19"/>
    </row>
    <row r="22" s="2" customFormat="1" ht="16" customHeight="1" spans="1:6">
      <c r="A22" s="16">
        <v>238</v>
      </c>
      <c r="B22" s="20" t="s">
        <v>288</v>
      </c>
      <c r="C22" s="20" t="s">
        <v>289</v>
      </c>
      <c r="D22" s="21">
        <v>0.6</v>
      </c>
      <c r="E22" s="3"/>
      <c r="F22" s="3"/>
    </row>
    <row r="23" s="2" customFormat="1" ht="16" customHeight="1" spans="1:4">
      <c r="A23" s="16">
        <v>115</v>
      </c>
      <c r="B23" s="17" t="s">
        <v>290</v>
      </c>
      <c r="C23" s="17" t="s">
        <v>291</v>
      </c>
      <c r="D23" s="18">
        <v>30</v>
      </c>
    </row>
    <row r="24" s="2" customFormat="1" ht="16" customHeight="1" spans="1:4">
      <c r="A24" s="16">
        <v>116</v>
      </c>
      <c r="B24" s="17" t="s">
        <v>290</v>
      </c>
      <c r="C24" s="17" t="s">
        <v>292</v>
      </c>
      <c r="D24" s="18">
        <v>40</v>
      </c>
    </row>
    <row r="25" s="2" customFormat="1" ht="16" customHeight="1" spans="1:6">
      <c r="A25" s="16">
        <v>227</v>
      </c>
      <c r="B25" s="20" t="s">
        <v>290</v>
      </c>
      <c r="C25" s="20" t="s">
        <v>293</v>
      </c>
      <c r="D25" s="21">
        <v>60</v>
      </c>
      <c r="E25" s="3"/>
      <c r="F25" s="3"/>
    </row>
    <row r="26" s="2" customFormat="1" ht="16" customHeight="1" spans="1:6">
      <c r="A26" s="16">
        <v>229</v>
      </c>
      <c r="B26" s="20" t="s">
        <v>290</v>
      </c>
      <c r="C26" s="20" t="s">
        <v>294</v>
      </c>
      <c r="D26" s="21">
        <v>906.530042</v>
      </c>
      <c r="E26" s="3"/>
      <c r="F26" s="3"/>
    </row>
    <row r="27" s="2" customFormat="1" ht="16" customHeight="1" spans="1:6">
      <c r="A27" s="16">
        <v>101</v>
      </c>
      <c r="B27" s="17" t="s">
        <v>295</v>
      </c>
      <c r="C27" s="17" t="s">
        <v>296</v>
      </c>
      <c r="D27" s="18">
        <v>151.4</v>
      </c>
      <c r="E27" s="19"/>
      <c r="F27" s="19"/>
    </row>
    <row r="28" s="2" customFormat="1" ht="16" customHeight="1" spans="1:4">
      <c r="A28" s="16">
        <v>10</v>
      </c>
      <c r="B28" s="17" t="s">
        <v>297</v>
      </c>
      <c r="C28" s="17" t="s">
        <v>298</v>
      </c>
      <c r="D28" s="18">
        <v>17</v>
      </c>
    </row>
    <row r="29" s="2" customFormat="1" ht="16" customHeight="1" spans="1:4">
      <c r="A29" s="16">
        <v>11</v>
      </c>
      <c r="B29" s="17" t="s">
        <v>297</v>
      </c>
      <c r="C29" s="17" t="s">
        <v>299</v>
      </c>
      <c r="D29" s="18">
        <v>10.8</v>
      </c>
    </row>
    <row r="30" s="2" customFormat="1" ht="16" customHeight="1" spans="1:4">
      <c r="A30" s="16">
        <v>12</v>
      </c>
      <c r="B30" s="17" t="s">
        <v>297</v>
      </c>
      <c r="C30" s="17" t="s">
        <v>300</v>
      </c>
      <c r="D30" s="18">
        <v>23</v>
      </c>
    </row>
    <row r="31" s="2" customFormat="1" ht="16" customHeight="1" spans="1:6">
      <c r="A31" s="16">
        <v>231</v>
      </c>
      <c r="B31" s="20" t="s">
        <v>301</v>
      </c>
      <c r="C31" s="20" t="s">
        <v>302</v>
      </c>
      <c r="D31" s="21">
        <v>12.459541</v>
      </c>
      <c r="E31" s="22"/>
      <c r="F31" s="22"/>
    </row>
    <row r="32" s="2" customFormat="1" ht="16" customHeight="1" spans="1:6">
      <c r="A32" s="16">
        <v>213</v>
      </c>
      <c r="B32" s="20" t="s">
        <v>303</v>
      </c>
      <c r="C32" s="20" t="s">
        <v>304</v>
      </c>
      <c r="D32" s="21">
        <v>15.576036</v>
      </c>
      <c r="E32" s="22"/>
      <c r="F32" s="22"/>
    </row>
    <row r="33" s="2" customFormat="1" ht="16" customHeight="1" spans="1:6">
      <c r="A33" s="16">
        <v>214</v>
      </c>
      <c r="B33" s="20" t="s">
        <v>303</v>
      </c>
      <c r="C33" s="20" t="s">
        <v>305</v>
      </c>
      <c r="D33" s="21">
        <v>6.611545</v>
      </c>
      <c r="E33" s="22"/>
      <c r="F33" s="22"/>
    </row>
    <row r="34" s="2" customFormat="1" ht="16" customHeight="1" spans="1:6">
      <c r="A34" s="16">
        <v>216</v>
      </c>
      <c r="B34" s="20" t="s">
        <v>303</v>
      </c>
      <c r="C34" s="20" t="s">
        <v>306</v>
      </c>
      <c r="D34" s="21">
        <v>7.678193</v>
      </c>
      <c r="E34" s="22"/>
      <c r="F34" s="22"/>
    </row>
    <row r="35" s="2" customFormat="1" ht="16" customHeight="1" spans="1:4">
      <c r="A35" s="16">
        <v>106</v>
      </c>
      <c r="B35" s="17" t="s">
        <v>307</v>
      </c>
      <c r="C35" s="17" t="s">
        <v>272</v>
      </c>
      <c r="D35" s="18">
        <v>10</v>
      </c>
    </row>
    <row r="36" s="2" customFormat="1" ht="16" customHeight="1" spans="1:4">
      <c r="A36" s="16">
        <v>59</v>
      </c>
      <c r="B36" s="17" t="s">
        <v>308</v>
      </c>
      <c r="C36" s="17" t="s">
        <v>309</v>
      </c>
      <c r="D36" s="18">
        <v>12</v>
      </c>
    </row>
    <row r="37" s="2" customFormat="1" ht="16" customHeight="1" spans="1:4">
      <c r="A37" s="16">
        <v>60</v>
      </c>
      <c r="B37" s="17" t="s">
        <v>308</v>
      </c>
      <c r="C37" s="17" t="s">
        <v>310</v>
      </c>
      <c r="D37" s="18">
        <v>20</v>
      </c>
    </row>
    <row r="38" s="2" customFormat="1" ht="16" customHeight="1" spans="1:4">
      <c r="A38" s="16">
        <v>61</v>
      </c>
      <c r="B38" s="17" t="s">
        <v>308</v>
      </c>
      <c r="C38" s="17" t="s">
        <v>311</v>
      </c>
      <c r="D38" s="18">
        <v>30</v>
      </c>
    </row>
    <row r="39" s="2" customFormat="1" ht="16" customHeight="1" spans="1:4">
      <c r="A39" s="16">
        <v>62</v>
      </c>
      <c r="B39" s="17" t="s">
        <v>308</v>
      </c>
      <c r="C39" s="17" t="s">
        <v>312</v>
      </c>
      <c r="D39" s="18">
        <v>10</v>
      </c>
    </row>
    <row r="40" s="2" customFormat="1" ht="16" customHeight="1" spans="1:4">
      <c r="A40" s="16">
        <v>63</v>
      </c>
      <c r="B40" s="17" t="s">
        <v>308</v>
      </c>
      <c r="C40" s="17" t="s">
        <v>313</v>
      </c>
      <c r="D40" s="18">
        <v>5</v>
      </c>
    </row>
    <row r="41" s="2" customFormat="1" ht="16" customHeight="1" spans="1:4">
      <c r="A41" s="16">
        <v>64</v>
      </c>
      <c r="B41" s="17" t="s">
        <v>308</v>
      </c>
      <c r="C41" s="17" t="s">
        <v>314</v>
      </c>
      <c r="D41" s="18">
        <v>70</v>
      </c>
    </row>
    <row r="42" s="2" customFormat="1" ht="16" customHeight="1" spans="1:4">
      <c r="A42" s="16">
        <v>65</v>
      </c>
      <c r="B42" s="17" t="s">
        <v>308</v>
      </c>
      <c r="C42" s="17" t="s">
        <v>315</v>
      </c>
      <c r="D42" s="18">
        <v>4.3</v>
      </c>
    </row>
    <row r="43" s="2" customFormat="1" ht="16" customHeight="1" spans="1:4">
      <c r="A43" s="16">
        <v>66</v>
      </c>
      <c r="B43" s="17" t="s">
        <v>308</v>
      </c>
      <c r="C43" s="17" t="s">
        <v>316</v>
      </c>
      <c r="D43" s="18">
        <v>70</v>
      </c>
    </row>
    <row r="44" s="2" customFormat="1" ht="16" customHeight="1" spans="1:4">
      <c r="A44" s="16">
        <v>67</v>
      </c>
      <c r="B44" s="17" t="s">
        <v>308</v>
      </c>
      <c r="C44" s="17" t="s">
        <v>317</v>
      </c>
      <c r="D44" s="18">
        <v>36.18</v>
      </c>
    </row>
    <row r="45" s="2" customFormat="1" ht="16" customHeight="1" spans="1:4">
      <c r="A45" s="16">
        <v>68</v>
      </c>
      <c r="B45" s="17" t="s">
        <v>308</v>
      </c>
      <c r="C45" s="17" t="s">
        <v>318</v>
      </c>
      <c r="D45" s="18">
        <v>10</v>
      </c>
    </row>
    <row r="46" s="2" customFormat="1" ht="16" customHeight="1" spans="1:4">
      <c r="A46" s="16">
        <v>69</v>
      </c>
      <c r="B46" s="17" t="s">
        <v>308</v>
      </c>
      <c r="C46" s="17" t="s">
        <v>319</v>
      </c>
      <c r="D46" s="18">
        <v>10</v>
      </c>
    </row>
    <row r="47" s="2" customFormat="1" ht="16" customHeight="1" spans="1:4">
      <c r="A47" s="16">
        <v>70</v>
      </c>
      <c r="B47" s="17" t="s">
        <v>308</v>
      </c>
      <c r="C47" s="17" t="s">
        <v>320</v>
      </c>
      <c r="D47" s="18">
        <v>35.24</v>
      </c>
    </row>
    <row r="48" s="2" customFormat="1" ht="16" customHeight="1" spans="1:4">
      <c r="A48" s="16">
        <v>71</v>
      </c>
      <c r="B48" s="17" t="s">
        <v>308</v>
      </c>
      <c r="C48" s="17" t="s">
        <v>321</v>
      </c>
      <c r="D48" s="18">
        <v>10</v>
      </c>
    </row>
    <row r="49" s="2" customFormat="1" ht="16" customHeight="1" spans="1:4">
      <c r="A49" s="16">
        <v>72</v>
      </c>
      <c r="B49" s="17" t="s">
        <v>308</v>
      </c>
      <c r="C49" s="17" t="s">
        <v>322</v>
      </c>
      <c r="D49" s="18">
        <v>17.08</v>
      </c>
    </row>
    <row r="50" s="2" customFormat="1" ht="16" customHeight="1" spans="1:6">
      <c r="A50" s="16">
        <v>73</v>
      </c>
      <c r="B50" s="17" t="s">
        <v>308</v>
      </c>
      <c r="C50" s="17" t="s">
        <v>323</v>
      </c>
      <c r="D50" s="18">
        <v>45</v>
      </c>
      <c r="E50" s="19"/>
      <c r="F50" s="19"/>
    </row>
    <row r="51" s="2" customFormat="1" ht="16" customHeight="1" spans="1:6">
      <c r="A51" s="16">
        <v>74</v>
      </c>
      <c r="B51" s="17" t="s">
        <v>308</v>
      </c>
      <c r="C51" s="17" t="s">
        <v>324</v>
      </c>
      <c r="D51" s="18">
        <v>10</v>
      </c>
      <c r="E51" s="19"/>
      <c r="F51" s="19"/>
    </row>
    <row r="52" s="2" customFormat="1" ht="16" customHeight="1" spans="1:6">
      <c r="A52" s="16">
        <v>75</v>
      </c>
      <c r="B52" s="17" t="s">
        <v>308</v>
      </c>
      <c r="C52" s="17" t="s">
        <v>325</v>
      </c>
      <c r="D52" s="18">
        <v>77</v>
      </c>
      <c r="E52" s="19"/>
      <c r="F52" s="19"/>
    </row>
    <row r="53" s="2" customFormat="1" ht="16" customHeight="1" spans="1:6">
      <c r="A53" s="16">
        <v>76</v>
      </c>
      <c r="B53" s="17" t="s">
        <v>308</v>
      </c>
      <c r="C53" s="17" t="s">
        <v>326</v>
      </c>
      <c r="D53" s="18">
        <v>30</v>
      </c>
      <c r="E53" s="19"/>
      <c r="F53" s="19"/>
    </row>
    <row r="54" s="2" customFormat="1" ht="16" customHeight="1" spans="1:6">
      <c r="A54" s="16">
        <v>77</v>
      </c>
      <c r="B54" s="17" t="s">
        <v>308</v>
      </c>
      <c r="C54" s="17" t="s">
        <v>327</v>
      </c>
      <c r="D54" s="18">
        <v>10</v>
      </c>
      <c r="E54" s="19"/>
      <c r="F54" s="19"/>
    </row>
    <row r="55" s="2" customFormat="1" ht="16" customHeight="1" spans="1:6">
      <c r="A55" s="16">
        <v>78</v>
      </c>
      <c r="B55" s="17" t="s">
        <v>308</v>
      </c>
      <c r="C55" s="17" t="s">
        <v>328</v>
      </c>
      <c r="D55" s="18">
        <v>40</v>
      </c>
      <c r="E55" s="19"/>
      <c r="F55" s="19"/>
    </row>
    <row r="56" s="2" customFormat="1" ht="16" customHeight="1" spans="1:6">
      <c r="A56" s="16">
        <v>79</v>
      </c>
      <c r="B56" s="17" t="s">
        <v>308</v>
      </c>
      <c r="C56" s="17" t="s">
        <v>329</v>
      </c>
      <c r="D56" s="18">
        <v>10</v>
      </c>
      <c r="E56" s="19"/>
      <c r="F56" s="19"/>
    </row>
    <row r="57" s="2" customFormat="1" ht="16" customHeight="1" spans="1:6">
      <c r="A57" s="16">
        <v>80</v>
      </c>
      <c r="B57" s="17" t="s">
        <v>308</v>
      </c>
      <c r="C57" s="17" t="s">
        <v>330</v>
      </c>
      <c r="D57" s="18">
        <v>100</v>
      </c>
      <c r="E57" s="19"/>
      <c r="F57" s="19"/>
    </row>
    <row r="58" s="2" customFormat="1" ht="16" customHeight="1" spans="1:4">
      <c r="A58" s="16">
        <v>81</v>
      </c>
      <c r="B58" s="17" t="s">
        <v>308</v>
      </c>
      <c r="C58" s="17" t="s">
        <v>331</v>
      </c>
      <c r="D58" s="18">
        <v>31.68</v>
      </c>
    </row>
    <row r="59" s="2" customFormat="1" ht="16" customHeight="1" spans="1:6">
      <c r="A59" s="16">
        <v>82</v>
      </c>
      <c r="B59" s="17" t="s">
        <v>308</v>
      </c>
      <c r="C59" s="17" t="s">
        <v>332</v>
      </c>
      <c r="D59" s="18">
        <v>12.75</v>
      </c>
      <c r="E59" s="19"/>
      <c r="F59" s="19"/>
    </row>
    <row r="60" s="2" customFormat="1" ht="16" customHeight="1" spans="1:6">
      <c r="A60" s="16">
        <v>83</v>
      </c>
      <c r="B60" s="17" t="s">
        <v>308</v>
      </c>
      <c r="C60" s="17" t="s">
        <v>333</v>
      </c>
      <c r="D60" s="18">
        <v>53.05</v>
      </c>
      <c r="E60" s="19"/>
      <c r="F60" s="19"/>
    </row>
    <row r="61" s="2" customFormat="1" ht="16" customHeight="1" spans="1:6">
      <c r="A61" s="16">
        <v>84</v>
      </c>
      <c r="B61" s="17" t="s">
        <v>308</v>
      </c>
      <c r="C61" s="17" t="s">
        <v>334</v>
      </c>
      <c r="D61" s="18">
        <v>10</v>
      </c>
      <c r="E61" s="19"/>
      <c r="F61" s="19"/>
    </row>
    <row r="62" s="2" customFormat="1" ht="16" customHeight="1" spans="1:6">
      <c r="A62" s="16">
        <v>85</v>
      </c>
      <c r="B62" s="17" t="s">
        <v>308</v>
      </c>
      <c r="C62" s="17" t="s">
        <v>335</v>
      </c>
      <c r="D62" s="18">
        <v>30</v>
      </c>
      <c r="E62" s="19"/>
      <c r="F62" s="19"/>
    </row>
    <row r="63" s="2" customFormat="1" ht="16" customHeight="1" spans="1:4">
      <c r="A63" s="16">
        <v>86</v>
      </c>
      <c r="B63" s="17" t="s">
        <v>308</v>
      </c>
      <c r="C63" s="17" t="s">
        <v>336</v>
      </c>
      <c r="D63" s="18">
        <v>10</v>
      </c>
    </row>
    <row r="64" s="2" customFormat="1" ht="16" customHeight="1" spans="1:6">
      <c r="A64" s="16">
        <v>87</v>
      </c>
      <c r="B64" s="17" t="s">
        <v>308</v>
      </c>
      <c r="C64" s="17" t="s">
        <v>337</v>
      </c>
      <c r="D64" s="18">
        <v>50</v>
      </c>
      <c r="E64" s="19"/>
      <c r="F64" s="19"/>
    </row>
    <row r="65" s="2" customFormat="1" ht="16" customHeight="1" spans="1:4">
      <c r="A65" s="16">
        <v>96</v>
      </c>
      <c r="B65" s="17" t="s">
        <v>338</v>
      </c>
      <c r="C65" s="17" t="s">
        <v>339</v>
      </c>
      <c r="D65" s="18">
        <v>10</v>
      </c>
    </row>
    <row r="66" s="2" customFormat="1" ht="16" customHeight="1" spans="1:6">
      <c r="A66" s="16">
        <v>27</v>
      </c>
      <c r="B66" s="17" t="s">
        <v>340</v>
      </c>
      <c r="C66" s="17" t="s">
        <v>341</v>
      </c>
      <c r="D66" s="18">
        <v>5</v>
      </c>
      <c r="E66" s="19"/>
      <c r="F66" s="19"/>
    </row>
    <row r="67" s="2" customFormat="1" ht="16" customHeight="1" spans="1:6">
      <c r="A67" s="16">
        <v>28</v>
      </c>
      <c r="B67" s="17" t="s">
        <v>340</v>
      </c>
      <c r="C67" s="17" t="s">
        <v>342</v>
      </c>
      <c r="D67" s="18">
        <v>10</v>
      </c>
      <c r="E67" s="19"/>
      <c r="F67" s="19"/>
    </row>
    <row r="68" s="2" customFormat="1" ht="16" customHeight="1" spans="1:4">
      <c r="A68" s="16">
        <v>55</v>
      </c>
      <c r="B68" s="17" t="s">
        <v>343</v>
      </c>
      <c r="C68" s="17" t="s">
        <v>344</v>
      </c>
      <c r="D68" s="18">
        <v>10</v>
      </c>
    </row>
    <row r="69" s="2" customFormat="1" ht="16" customHeight="1" spans="1:4">
      <c r="A69" s="16">
        <v>56</v>
      </c>
      <c r="B69" s="17" t="s">
        <v>343</v>
      </c>
      <c r="C69" s="17" t="s">
        <v>345</v>
      </c>
      <c r="D69" s="18">
        <v>20</v>
      </c>
    </row>
    <row r="70" s="2" customFormat="1" ht="16" customHeight="1" spans="1:6">
      <c r="A70" s="16">
        <v>57</v>
      </c>
      <c r="B70" s="17" t="s">
        <v>343</v>
      </c>
      <c r="C70" s="17" t="s">
        <v>346</v>
      </c>
      <c r="D70" s="18">
        <v>10</v>
      </c>
      <c r="E70" s="19"/>
      <c r="F70" s="19"/>
    </row>
    <row r="71" s="3" customFormat="1" ht="12.75" spans="1:6">
      <c r="A71" s="16">
        <v>58</v>
      </c>
      <c r="B71" s="17" t="s">
        <v>343</v>
      </c>
      <c r="C71" s="17" t="s">
        <v>347</v>
      </c>
      <c r="D71" s="18">
        <v>15</v>
      </c>
      <c r="E71" s="2"/>
      <c r="F71" s="2"/>
    </row>
    <row r="72" s="3" customFormat="1" ht="12.75" spans="1:4">
      <c r="A72" s="16">
        <v>171</v>
      </c>
      <c r="B72" s="20" t="s">
        <v>343</v>
      </c>
      <c r="C72" s="20" t="s">
        <v>348</v>
      </c>
      <c r="D72" s="21">
        <v>20.271618</v>
      </c>
    </row>
    <row r="73" s="3" customFormat="1" ht="12.75" spans="1:6">
      <c r="A73" s="16">
        <v>102</v>
      </c>
      <c r="B73" s="17" t="s">
        <v>349</v>
      </c>
      <c r="C73" s="17" t="s">
        <v>350</v>
      </c>
      <c r="D73" s="18">
        <v>30</v>
      </c>
      <c r="E73" s="2"/>
      <c r="F73" s="2"/>
    </row>
    <row r="74" s="3" customFormat="1" ht="12.75" spans="1:6">
      <c r="A74" s="16">
        <v>103</v>
      </c>
      <c r="B74" s="17" t="s">
        <v>349</v>
      </c>
      <c r="C74" s="17" t="s">
        <v>351</v>
      </c>
      <c r="D74" s="18">
        <v>20</v>
      </c>
      <c r="E74" s="2"/>
      <c r="F74" s="2"/>
    </row>
    <row r="75" s="3" customFormat="1" ht="12.75" spans="1:4">
      <c r="A75" s="16">
        <v>220</v>
      </c>
      <c r="B75" s="20" t="s">
        <v>349</v>
      </c>
      <c r="C75" s="20" t="s">
        <v>352</v>
      </c>
      <c r="D75" s="21">
        <v>1.0182</v>
      </c>
    </row>
    <row r="76" s="3" customFormat="1" ht="12.75" spans="1:4">
      <c r="A76" s="16">
        <v>221</v>
      </c>
      <c r="B76" s="20" t="s">
        <v>349</v>
      </c>
      <c r="C76" s="20" t="s">
        <v>353</v>
      </c>
      <c r="D76" s="21">
        <v>1.3787</v>
      </c>
    </row>
    <row r="77" s="3" customFormat="1" ht="12.75" spans="1:6">
      <c r="A77" s="16">
        <v>31</v>
      </c>
      <c r="B77" s="17" t="s">
        <v>354</v>
      </c>
      <c r="C77" s="17" t="s">
        <v>339</v>
      </c>
      <c r="D77" s="18">
        <v>12</v>
      </c>
      <c r="E77" s="23"/>
      <c r="F77" s="23"/>
    </row>
    <row r="78" s="3" customFormat="1" ht="12.75" spans="1:6">
      <c r="A78" s="16">
        <v>32</v>
      </c>
      <c r="B78" s="17" t="s">
        <v>354</v>
      </c>
      <c r="C78" s="17" t="s">
        <v>355</v>
      </c>
      <c r="D78" s="18">
        <v>5</v>
      </c>
      <c r="E78" s="23"/>
      <c r="F78" s="23"/>
    </row>
    <row r="79" s="3" customFormat="1" ht="12.75" spans="1:6">
      <c r="A79" s="16">
        <v>33</v>
      </c>
      <c r="B79" s="17" t="s">
        <v>354</v>
      </c>
      <c r="C79" s="17" t="s">
        <v>356</v>
      </c>
      <c r="D79" s="18">
        <v>5</v>
      </c>
      <c r="E79" s="23"/>
      <c r="F79" s="23"/>
    </row>
    <row r="80" s="3" customFormat="1" ht="12.75" spans="1:6">
      <c r="A80" s="16">
        <v>34</v>
      </c>
      <c r="B80" s="17" t="s">
        <v>354</v>
      </c>
      <c r="C80" s="17" t="s">
        <v>357</v>
      </c>
      <c r="D80" s="18">
        <v>5</v>
      </c>
      <c r="E80" s="23"/>
      <c r="F80" s="23"/>
    </row>
    <row r="81" s="3" customFormat="1" ht="12.75" spans="1:6">
      <c r="A81" s="16">
        <v>35</v>
      </c>
      <c r="B81" s="17" t="s">
        <v>354</v>
      </c>
      <c r="C81" s="17" t="s">
        <v>358</v>
      </c>
      <c r="D81" s="18">
        <v>5</v>
      </c>
      <c r="E81" s="23"/>
      <c r="F81" s="23"/>
    </row>
    <row r="82" s="3" customFormat="1" ht="12.75" spans="1:6">
      <c r="A82" s="16">
        <v>36</v>
      </c>
      <c r="B82" s="17" t="s">
        <v>354</v>
      </c>
      <c r="C82" s="17" t="s">
        <v>359</v>
      </c>
      <c r="D82" s="18">
        <v>5</v>
      </c>
      <c r="E82" s="23"/>
      <c r="F82" s="23"/>
    </row>
    <row r="83" s="3" customFormat="1" ht="12.75" spans="1:6">
      <c r="A83" s="16">
        <v>37</v>
      </c>
      <c r="B83" s="17" t="s">
        <v>354</v>
      </c>
      <c r="C83" s="17" t="s">
        <v>360</v>
      </c>
      <c r="D83" s="18">
        <v>51</v>
      </c>
      <c r="E83" s="2"/>
      <c r="F83" s="2"/>
    </row>
    <row r="84" s="3" customFormat="1" ht="12.75" spans="1:6">
      <c r="A84" s="16">
        <v>38</v>
      </c>
      <c r="B84" s="17" t="s">
        <v>354</v>
      </c>
      <c r="C84" s="17" t="s">
        <v>361</v>
      </c>
      <c r="D84" s="18">
        <v>50</v>
      </c>
      <c r="E84" s="2"/>
      <c r="F84" s="2"/>
    </row>
    <row r="85" s="3" customFormat="1" ht="12.75" spans="1:4">
      <c r="A85" s="16">
        <v>138</v>
      </c>
      <c r="B85" s="20" t="s">
        <v>354</v>
      </c>
      <c r="C85" s="20" t="s">
        <v>362</v>
      </c>
      <c r="D85" s="21">
        <v>23.736</v>
      </c>
    </row>
    <row r="86" s="3" customFormat="1" ht="12.75" spans="1:4">
      <c r="A86" s="16">
        <v>139</v>
      </c>
      <c r="B86" s="20" t="s">
        <v>354</v>
      </c>
      <c r="C86" s="20" t="s">
        <v>363</v>
      </c>
      <c r="D86" s="21">
        <v>91.248</v>
      </c>
    </row>
    <row r="87" s="3" customFormat="1" ht="12.75" spans="1:4">
      <c r="A87" s="16">
        <v>144</v>
      </c>
      <c r="B87" s="20" t="s">
        <v>354</v>
      </c>
      <c r="C87" s="20" t="s">
        <v>364</v>
      </c>
      <c r="D87" s="21">
        <v>0.895</v>
      </c>
    </row>
    <row r="88" s="3" customFormat="1" ht="12.75" spans="1:4">
      <c r="A88" s="16">
        <v>146</v>
      </c>
      <c r="B88" s="20" t="s">
        <v>354</v>
      </c>
      <c r="C88" s="20" t="s">
        <v>365</v>
      </c>
      <c r="D88" s="21">
        <v>30.957003</v>
      </c>
    </row>
    <row r="89" s="3" customFormat="1" ht="12.75" spans="1:4">
      <c r="A89" s="16">
        <v>148</v>
      </c>
      <c r="B89" s="20" t="s">
        <v>354</v>
      </c>
      <c r="C89" s="20" t="s">
        <v>366</v>
      </c>
      <c r="D89" s="21">
        <v>10</v>
      </c>
    </row>
    <row r="90" s="3" customFormat="1" ht="12.75" spans="1:6">
      <c r="A90" s="16">
        <v>3</v>
      </c>
      <c r="B90" s="17" t="s">
        <v>367</v>
      </c>
      <c r="C90" s="17" t="s">
        <v>368</v>
      </c>
      <c r="D90" s="18">
        <v>28</v>
      </c>
      <c r="E90" s="2"/>
      <c r="F90" s="2"/>
    </row>
    <row r="91" s="3" customFormat="1" ht="12.75" spans="1:6">
      <c r="A91" s="16">
        <v>4</v>
      </c>
      <c r="B91" s="17" t="s">
        <v>367</v>
      </c>
      <c r="C91" s="17" t="s">
        <v>369</v>
      </c>
      <c r="D91" s="18">
        <v>66.55</v>
      </c>
      <c r="E91" s="2"/>
      <c r="F91" s="2"/>
    </row>
    <row r="92" s="3" customFormat="1" ht="12.75" spans="1:6">
      <c r="A92" s="16">
        <v>5</v>
      </c>
      <c r="B92" s="17" t="s">
        <v>367</v>
      </c>
      <c r="C92" s="17" t="s">
        <v>370</v>
      </c>
      <c r="D92" s="24">
        <v>25</v>
      </c>
      <c r="E92" s="2"/>
      <c r="F92" s="2"/>
    </row>
    <row r="93" s="3" customFormat="1" ht="12.75" spans="1:4">
      <c r="A93" s="16">
        <v>119</v>
      </c>
      <c r="B93" s="20" t="s">
        <v>367</v>
      </c>
      <c r="C93" s="20" t="s">
        <v>371</v>
      </c>
      <c r="D93" s="21">
        <v>5.057214</v>
      </c>
    </row>
    <row r="94" s="3" customFormat="1" ht="24" spans="1:6">
      <c r="A94" s="16">
        <v>46</v>
      </c>
      <c r="B94" s="17" t="s">
        <v>372</v>
      </c>
      <c r="C94" s="17" t="s">
        <v>373</v>
      </c>
      <c r="D94" s="18">
        <v>22</v>
      </c>
      <c r="E94" s="2"/>
      <c r="F94" s="2"/>
    </row>
    <row r="95" s="3" customFormat="1" ht="24" spans="1:6">
      <c r="A95" s="16">
        <v>47</v>
      </c>
      <c r="B95" s="17" t="s">
        <v>372</v>
      </c>
      <c r="C95" s="17" t="s">
        <v>374</v>
      </c>
      <c r="D95" s="18">
        <v>35</v>
      </c>
      <c r="E95" s="2"/>
      <c r="F95" s="2"/>
    </row>
    <row r="96" s="3" customFormat="1" ht="12.75" spans="1:4">
      <c r="A96" s="16">
        <v>166</v>
      </c>
      <c r="B96" s="20" t="s">
        <v>372</v>
      </c>
      <c r="C96" s="20" t="s">
        <v>375</v>
      </c>
      <c r="D96" s="21">
        <v>6.092498</v>
      </c>
    </row>
    <row r="97" s="3" customFormat="1" ht="12.75" spans="1:6">
      <c r="A97" s="16">
        <v>53</v>
      </c>
      <c r="B97" s="17" t="s">
        <v>376</v>
      </c>
      <c r="C97" s="17" t="s">
        <v>377</v>
      </c>
      <c r="D97" s="18">
        <v>20</v>
      </c>
      <c r="E97" s="2"/>
      <c r="F97" s="2"/>
    </row>
    <row r="98" s="3" customFormat="1" ht="12.75" spans="1:6">
      <c r="A98" s="16">
        <v>54</v>
      </c>
      <c r="B98" s="17" t="s">
        <v>376</v>
      </c>
      <c r="C98" s="17" t="s">
        <v>378</v>
      </c>
      <c r="D98" s="18">
        <v>30</v>
      </c>
      <c r="E98" s="2"/>
      <c r="F98" s="2"/>
    </row>
    <row r="99" s="3" customFormat="1" ht="12.75" spans="1:4">
      <c r="A99" s="16">
        <v>169</v>
      </c>
      <c r="B99" s="20" t="s">
        <v>376</v>
      </c>
      <c r="C99" s="20" t="s">
        <v>379</v>
      </c>
      <c r="D99" s="21">
        <v>7.64396</v>
      </c>
    </row>
    <row r="100" s="3" customFormat="1" spans="1:6">
      <c r="A100" s="16">
        <v>250</v>
      </c>
      <c r="B100" s="20" t="s">
        <v>380</v>
      </c>
      <c r="C100" s="20" t="s">
        <v>381</v>
      </c>
      <c r="D100" s="21">
        <v>14.39</v>
      </c>
      <c r="E100" s="19"/>
      <c r="F100" s="19"/>
    </row>
    <row r="101" s="3" customFormat="1" spans="1:6">
      <c r="A101" s="16">
        <v>251</v>
      </c>
      <c r="B101" s="20" t="s">
        <v>380</v>
      </c>
      <c r="C101" s="20" t="s">
        <v>382</v>
      </c>
      <c r="D101" s="21">
        <v>10.141183</v>
      </c>
      <c r="E101" s="19"/>
      <c r="F101" s="19"/>
    </row>
    <row r="102" s="3" customFormat="1" ht="12.75" spans="1:6">
      <c r="A102" s="16">
        <v>107</v>
      </c>
      <c r="B102" s="17" t="s">
        <v>383</v>
      </c>
      <c r="C102" s="17" t="s">
        <v>384</v>
      </c>
      <c r="D102" s="18">
        <v>10</v>
      </c>
      <c r="E102" s="23"/>
      <c r="F102" s="23"/>
    </row>
    <row r="103" s="3" customFormat="1" spans="1:6">
      <c r="A103" s="16">
        <v>222</v>
      </c>
      <c r="B103" s="20" t="s">
        <v>383</v>
      </c>
      <c r="C103" s="20" t="s">
        <v>385</v>
      </c>
      <c r="D103" s="21">
        <v>0.052073</v>
      </c>
      <c r="E103" s="19"/>
      <c r="F103" s="19"/>
    </row>
    <row r="104" s="3" customFormat="1" ht="12.75" spans="1:6">
      <c r="A104" s="16">
        <v>29</v>
      </c>
      <c r="B104" s="17" t="s">
        <v>386</v>
      </c>
      <c r="C104" s="17" t="s">
        <v>387</v>
      </c>
      <c r="D104" s="18">
        <v>25</v>
      </c>
      <c r="E104" s="23"/>
      <c r="F104" s="23"/>
    </row>
    <row r="105" s="3" customFormat="1" ht="12.75" spans="1:6">
      <c r="A105" s="16">
        <v>30</v>
      </c>
      <c r="B105" s="17" t="s">
        <v>386</v>
      </c>
      <c r="C105" s="17" t="s">
        <v>388</v>
      </c>
      <c r="D105" s="18">
        <v>15</v>
      </c>
      <c r="E105" s="23"/>
      <c r="F105" s="23"/>
    </row>
    <row r="106" s="3" customFormat="1" spans="1:6">
      <c r="A106" s="16">
        <v>133</v>
      </c>
      <c r="B106" s="20" t="s">
        <v>386</v>
      </c>
      <c r="C106" s="20" t="s">
        <v>389</v>
      </c>
      <c r="D106" s="21">
        <v>37.8</v>
      </c>
      <c r="E106" s="19"/>
      <c r="F106" s="19"/>
    </row>
    <row r="107" s="3" customFormat="1" spans="1:6">
      <c r="A107" s="16">
        <v>134</v>
      </c>
      <c r="B107" s="20" t="s">
        <v>386</v>
      </c>
      <c r="C107" s="20" t="s">
        <v>390</v>
      </c>
      <c r="D107" s="21">
        <v>1.693902</v>
      </c>
      <c r="E107" s="19"/>
      <c r="F107" s="19"/>
    </row>
    <row r="108" s="3" customFormat="1" ht="12.75" spans="1:4">
      <c r="A108" s="16">
        <v>136</v>
      </c>
      <c r="B108" s="20" t="s">
        <v>386</v>
      </c>
      <c r="C108" s="20" t="s">
        <v>391</v>
      </c>
      <c r="D108" s="21">
        <v>123.0177</v>
      </c>
    </row>
    <row r="109" s="3" customFormat="1" ht="12.75" spans="1:6">
      <c r="A109" s="16">
        <v>117</v>
      </c>
      <c r="B109" s="17" t="s">
        <v>392</v>
      </c>
      <c r="C109" s="17" t="s">
        <v>393</v>
      </c>
      <c r="D109" s="18">
        <v>50</v>
      </c>
      <c r="E109" s="23"/>
      <c r="F109" s="23"/>
    </row>
    <row r="110" s="3" customFormat="1" ht="12.75" spans="1:4">
      <c r="A110" s="16">
        <v>233</v>
      </c>
      <c r="B110" s="20" t="s">
        <v>392</v>
      </c>
      <c r="C110" s="20" t="s">
        <v>394</v>
      </c>
      <c r="D110" s="21">
        <v>7.048872</v>
      </c>
    </row>
    <row r="111" s="3" customFormat="1" ht="12.75" spans="1:6">
      <c r="A111" s="16">
        <v>104</v>
      </c>
      <c r="B111" s="17" t="s">
        <v>395</v>
      </c>
      <c r="C111" s="17" t="s">
        <v>396</v>
      </c>
      <c r="D111" s="18">
        <v>20</v>
      </c>
      <c r="E111" s="2"/>
      <c r="F111" s="2"/>
    </row>
    <row r="112" s="3" customFormat="1" ht="12.75" spans="1:6">
      <c r="A112" s="16">
        <v>105</v>
      </c>
      <c r="B112" s="17" t="s">
        <v>395</v>
      </c>
      <c r="C112" s="17" t="s">
        <v>397</v>
      </c>
      <c r="D112" s="18">
        <v>10</v>
      </c>
      <c r="E112" s="2"/>
      <c r="F112" s="2"/>
    </row>
    <row r="113" s="3" customFormat="1" ht="12.75" spans="1:6">
      <c r="A113" s="16">
        <v>22</v>
      </c>
      <c r="B113" s="17" t="s">
        <v>398</v>
      </c>
      <c r="C113" s="17" t="s">
        <v>399</v>
      </c>
      <c r="D113" s="18">
        <v>3</v>
      </c>
      <c r="E113" s="2"/>
      <c r="F113" s="2"/>
    </row>
    <row r="114" s="3" customFormat="1" ht="12.75" spans="1:6">
      <c r="A114" s="16">
        <v>23</v>
      </c>
      <c r="B114" s="17" t="s">
        <v>398</v>
      </c>
      <c r="C114" s="17" t="s">
        <v>400</v>
      </c>
      <c r="D114" s="18">
        <v>6</v>
      </c>
      <c r="E114" s="2"/>
      <c r="F114" s="2"/>
    </row>
    <row r="115" s="3" customFormat="1" ht="12.75" spans="1:6">
      <c r="A115" s="16">
        <v>24</v>
      </c>
      <c r="B115" s="17" t="s">
        <v>398</v>
      </c>
      <c r="C115" s="17" t="s">
        <v>401</v>
      </c>
      <c r="D115" s="18">
        <v>2</v>
      </c>
      <c r="E115" s="2"/>
      <c r="F115" s="2"/>
    </row>
    <row r="116" s="3" customFormat="1" ht="12.75" spans="1:6">
      <c r="A116" s="16">
        <v>25</v>
      </c>
      <c r="B116" s="17" t="s">
        <v>398</v>
      </c>
      <c r="C116" s="17" t="s">
        <v>402</v>
      </c>
      <c r="D116" s="18">
        <v>30</v>
      </c>
      <c r="E116" s="23"/>
      <c r="F116" s="23"/>
    </row>
    <row r="117" s="3" customFormat="1" ht="12.75" spans="1:6">
      <c r="A117" s="16">
        <v>26</v>
      </c>
      <c r="B117" s="17" t="s">
        <v>398</v>
      </c>
      <c r="C117" s="17" t="s">
        <v>403</v>
      </c>
      <c r="D117" s="18">
        <v>8</v>
      </c>
      <c r="E117" s="2"/>
      <c r="F117" s="2"/>
    </row>
    <row r="118" s="3" customFormat="1" ht="12.75" spans="1:6">
      <c r="A118" s="16">
        <v>88</v>
      </c>
      <c r="B118" s="17" t="s">
        <v>404</v>
      </c>
      <c r="C118" s="17" t="s">
        <v>405</v>
      </c>
      <c r="D118" s="18">
        <v>60</v>
      </c>
      <c r="E118" s="2"/>
      <c r="F118" s="2"/>
    </row>
    <row r="119" s="3" customFormat="1" ht="12.75" spans="1:6">
      <c r="A119" s="16">
        <v>89</v>
      </c>
      <c r="B119" s="17" t="s">
        <v>404</v>
      </c>
      <c r="C119" s="17" t="s">
        <v>406</v>
      </c>
      <c r="D119" s="18">
        <v>5</v>
      </c>
      <c r="E119" s="2"/>
      <c r="F119" s="2"/>
    </row>
    <row r="120" s="3" customFormat="1" ht="12.75" spans="1:6">
      <c r="A120" s="16">
        <v>90</v>
      </c>
      <c r="B120" s="17" t="s">
        <v>404</v>
      </c>
      <c r="C120" s="17" t="s">
        <v>407</v>
      </c>
      <c r="D120" s="18">
        <v>10</v>
      </c>
      <c r="E120" s="2"/>
      <c r="F120" s="2"/>
    </row>
    <row r="121" s="3" customFormat="1" ht="12.75" spans="1:6">
      <c r="A121" s="16">
        <v>91</v>
      </c>
      <c r="B121" s="17" t="s">
        <v>404</v>
      </c>
      <c r="C121" s="17" t="s">
        <v>408</v>
      </c>
      <c r="D121" s="18">
        <v>10</v>
      </c>
      <c r="E121" s="2"/>
      <c r="F121" s="2"/>
    </row>
    <row r="122" s="3" customFormat="1" ht="12.75" spans="1:6">
      <c r="A122" s="16">
        <v>92</v>
      </c>
      <c r="B122" s="17" t="s">
        <v>404</v>
      </c>
      <c r="C122" s="17" t="s">
        <v>409</v>
      </c>
      <c r="D122" s="18">
        <v>5</v>
      </c>
      <c r="E122" s="2"/>
      <c r="F122" s="2"/>
    </row>
    <row r="123" s="3" customFormat="1" ht="12.75" spans="1:6">
      <c r="A123" s="16">
        <v>93</v>
      </c>
      <c r="B123" s="17" t="s">
        <v>404</v>
      </c>
      <c r="C123" s="17" t="s">
        <v>410</v>
      </c>
      <c r="D123" s="18">
        <v>42</v>
      </c>
      <c r="E123" s="2"/>
      <c r="F123" s="2"/>
    </row>
    <row r="124" s="3" customFormat="1" ht="12.75" spans="1:6">
      <c r="A124" s="16">
        <v>94</v>
      </c>
      <c r="B124" s="17" t="s">
        <v>404</v>
      </c>
      <c r="C124" s="17" t="s">
        <v>411</v>
      </c>
      <c r="D124" s="18">
        <v>10</v>
      </c>
      <c r="E124" s="2"/>
      <c r="F124" s="2"/>
    </row>
    <row r="125" s="3" customFormat="1" ht="12.75" spans="1:6">
      <c r="A125" s="16">
        <v>95</v>
      </c>
      <c r="B125" s="17" t="s">
        <v>404</v>
      </c>
      <c r="C125" s="17" t="s">
        <v>412</v>
      </c>
      <c r="D125" s="18">
        <v>20</v>
      </c>
      <c r="E125" s="2"/>
      <c r="F125" s="2"/>
    </row>
    <row r="126" s="3" customFormat="1" ht="12.75" spans="1:4">
      <c r="A126" s="16">
        <v>175</v>
      </c>
      <c r="B126" s="20" t="s">
        <v>404</v>
      </c>
      <c r="C126" s="20" t="s">
        <v>413</v>
      </c>
      <c r="D126" s="21">
        <v>10.57044</v>
      </c>
    </row>
    <row r="127" s="3" customFormat="1" ht="12.75" spans="1:4">
      <c r="A127" s="16">
        <v>234</v>
      </c>
      <c r="B127" s="20" t="s">
        <v>414</v>
      </c>
      <c r="C127" s="20" t="s">
        <v>415</v>
      </c>
      <c r="D127" s="21">
        <v>2.488</v>
      </c>
    </row>
    <row r="128" s="3" customFormat="1" ht="12.75" spans="1:6">
      <c r="A128" s="16">
        <v>1</v>
      </c>
      <c r="B128" s="17" t="s">
        <v>416</v>
      </c>
      <c r="C128" s="17" t="s">
        <v>417</v>
      </c>
      <c r="D128" s="18">
        <v>5</v>
      </c>
      <c r="E128" s="23"/>
      <c r="F128" s="25"/>
    </row>
    <row r="129" s="3" customFormat="1" ht="12.75" spans="1:6">
      <c r="A129" s="16">
        <v>2</v>
      </c>
      <c r="B129" s="17" t="s">
        <v>416</v>
      </c>
      <c r="C129" s="17" t="s">
        <v>418</v>
      </c>
      <c r="D129" s="18">
        <v>10</v>
      </c>
      <c r="E129" s="23"/>
      <c r="F129" s="23"/>
    </row>
    <row r="130" s="3" customFormat="1" spans="1:6">
      <c r="A130" s="16">
        <v>235</v>
      </c>
      <c r="B130" s="20" t="s">
        <v>419</v>
      </c>
      <c r="C130" s="20" t="s">
        <v>420</v>
      </c>
      <c r="D130" s="21">
        <v>34.117185</v>
      </c>
      <c r="E130" s="19"/>
      <c r="F130" s="19"/>
    </row>
    <row r="131" s="3" customFormat="1" spans="1:6">
      <c r="A131" s="16">
        <v>236</v>
      </c>
      <c r="B131" s="20" t="s">
        <v>419</v>
      </c>
      <c r="C131" s="20" t="s">
        <v>421</v>
      </c>
      <c r="D131" s="21">
        <v>10.722995</v>
      </c>
      <c r="E131" s="19"/>
      <c r="F131" s="19"/>
    </row>
    <row r="132" s="3" customFormat="1" spans="1:6">
      <c r="A132" s="16">
        <v>122</v>
      </c>
      <c r="B132" s="20" t="s">
        <v>422</v>
      </c>
      <c r="C132" s="20" t="s">
        <v>423</v>
      </c>
      <c r="D132" s="21">
        <v>14.02</v>
      </c>
      <c r="E132" s="19"/>
      <c r="F132" s="19"/>
    </row>
    <row r="133" s="3" customFormat="1" spans="1:6">
      <c r="A133" s="16">
        <v>126</v>
      </c>
      <c r="B133" s="20" t="s">
        <v>422</v>
      </c>
      <c r="C133" s="20" t="s">
        <v>424</v>
      </c>
      <c r="D133" s="21">
        <v>2.608636</v>
      </c>
      <c r="E133" s="19"/>
      <c r="F133" s="19"/>
    </row>
    <row r="134" s="3" customFormat="1" spans="1:6">
      <c r="A134" s="16">
        <v>237</v>
      </c>
      <c r="B134" s="20" t="s">
        <v>425</v>
      </c>
      <c r="C134" s="20" t="s">
        <v>426</v>
      </c>
      <c r="D134" s="21">
        <v>22.477755</v>
      </c>
      <c r="E134" s="19"/>
      <c r="F134" s="19"/>
    </row>
    <row r="135" s="3" customFormat="1" ht="12.75" spans="1:6">
      <c r="A135" s="16">
        <v>99</v>
      </c>
      <c r="B135" s="17" t="s">
        <v>427</v>
      </c>
      <c r="C135" s="17" t="s">
        <v>428</v>
      </c>
      <c r="D135" s="18">
        <v>59.8</v>
      </c>
      <c r="E135" s="23"/>
      <c r="F135" s="23"/>
    </row>
    <row r="136" s="3" customFormat="1" ht="12.75" spans="1:6">
      <c r="A136" s="16">
        <v>100</v>
      </c>
      <c r="B136" s="17" t="s">
        <v>427</v>
      </c>
      <c r="C136" s="17" t="s">
        <v>429</v>
      </c>
      <c r="D136" s="18">
        <v>30</v>
      </c>
      <c r="E136" s="23"/>
      <c r="F136" s="23"/>
    </row>
    <row r="137" s="3" customFormat="1" spans="1:6">
      <c r="A137" s="16">
        <v>189</v>
      </c>
      <c r="B137" s="20" t="s">
        <v>430</v>
      </c>
      <c r="C137" s="20" t="s">
        <v>431</v>
      </c>
      <c r="D137" s="21">
        <v>2.8</v>
      </c>
      <c r="E137" s="19"/>
      <c r="F137" s="19"/>
    </row>
    <row r="138" s="3" customFormat="1" ht="12.75" spans="1:6">
      <c r="A138" s="16">
        <v>109</v>
      </c>
      <c r="B138" s="17" t="s">
        <v>432</v>
      </c>
      <c r="C138" s="17" t="s">
        <v>433</v>
      </c>
      <c r="D138" s="18">
        <v>30.4</v>
      </c>
      <c r="E138" s="23"/>
      <c r="F138" s="23"/>
    </row>
    <row r="139" s="3" customFormat="1" ht="12.75" spans="1:6">
      <c r="A139" s="16">
        <v>110</v>
      </c>
      <c r="B139" s="17" t="s">
        <v>432</v>
      </c>
      <c r="C139" s="17" t="s">
        <v>434</v>
      </c>
      <c r="D139" s="18">
        <v>84.9</v>
      </c>
      <c r="E139" s="23"/>
      <c r="F139" s="23"/>
    </row>
    <row r="140" s="3" customFormat="1" ht="12.75" spans="1:6">
      <c r="A140" s="16">
        <v>111</v>
      </c>
      <c r="B140" s="17" t="s">
        <v>432</v>
      </c>
      <c r="C140" s="17" t="s">
        <v>435</v>
      </c>
      <c r="D140" s="18">
        <v>25</v>
      </c>
      <c r="E140" s="23"/>
      <c r="F140" s="23"/>
    </row>
    <row r="141" s="3" customFormat="1" ht="12.75" spans="1:6">
      <c r="A141" s="16">
        <v>112</v>
      </c>
      <c r="B141" s="17" t="s">
        <v>432</v>
      </c>
      <c r="C141" s="17" t="s">
        <v>436</v>
      </c>
      <c r="D141" s="18">
        <v>10</v>
      </c>
      <c r="E141" s="23"/>
      <c r="F141" s="23"/>
    </row>
    <row r="142" s="3" customFormat="1" ht="12.75" spans="1:6">
      <c r="A142" s="16">
        <v>113</v>
      </c>
      <c r="B142" s="17" t="s">
        <v>432</v>
      </c>
      <c r="C142" s="17" t="s">
        <v>437</v>
      </c>
      <c r="D142" s="18">
        <v>26</v>
      </c>
      <c r="E142" s="23"/>
      <c r="F142" s="23"/>
    </row>
    <row r="143" s="3" customFormat="1" ht="12.75" spans="1:6">
      <c r="A143" s="16">
        <v>114</v>
      </c>
      <c r="B143" s="17" t="s">
        <v>432</v>
      </c>
      <c r="C143" s="17" t="s">
        <v>438</v>
      </c>
      <c r="D143" s="18">
        <v>10</v>
      </c>
      <c r="E143" s="23"/>
      <c r="F143" s="23"/>
    </row>
    <row r="144" s="3" customFormat="1" spans="1:6">
      <c r="A144" s="16">
        <v>226</v>
      </c>
      <c r="B144" s="20" t="s">
        <v>432</v>
      </c>
      <c r="C144" s="20" t="s">
        <v>439</v>
      </c>
      <c r="D144" s="21">
        <v>46.217303</v>
      </c>
      <c r="E144" s="19"/>
      <c r="F144" s="19"/>
    </row>
    <row r="145" s="3" customFormat="1" ht="12.75" spans="1:6">
      <c r="A145" s="16">
        <v>6</v>
      </c>
      <c r="B145" s="17" t="s">
        <v>440</v>
      </c>
      <c r="C145" s="17" t="s">
        <v>441</v>
      </c>
      <c r="D145" s="18">
        <v>134</v>
      </c>
      <c r="E145" s="23"/>
      <c r="F145" s="23"/>
    </row>
    <row r="146" s="3" customFormat="1" ht="12.75" spans="1:6">
      <c r="A146" s="16">
        <v>7</v>
      </c>
      <c r="B146" s="17" t="s">
        <v>440</v>
      </c>
      <c r="C146" s="17" t="s">
        <v>442</v>
      </c>
      <c r="D146" s="18">
        <v>12.6</v>
      </c>
      <c r="E146" s="2"/>
      <c r="F146" s="2"/>
    </row>
    <row r="147" s="3" customFormat="1" ht="12.75" spans="1:6">
      <c r="A147" s="16">
        <v>8</v>
      </c>
      <c r="B147" s="17" t="s">
        <v>443</v>
      </c>
      <c r="C147" s="17" t="s">
        <v>444</v>
      </c>
      <c r="D147" s="18">
        <v>21.5</v>
      </c>
      <c r="E147" s="2"/>
      <c r="F147" s="2"/>
    </row>
    <row r="148" s="3" customFormat="1" ht="12.75" spans="1:6">
      <c r="A148" s="16">
        <v>9</v>
      </c>
      <c r="B148" s="17" t="s">
        <v>443</v>
      </c>
      <c r="C148" s="17" t="s">
        <v>445</v>
      </c>
      <c r="D148" s="18">
        <v>15</v>
      </c>
      <c r="E148" s="2"/>
      <c r="F148" s="2"/>
    </row>
    <row r="149" s="3" customFormat="1" ht="12.75" spans="1:6">
      <c r="A149" s="16">
        <v>97</v>
      </c>
      <c r="B149" s="17" t="s">
        <v>446</v>
      </c>
      <c r="C149" s="17" t="s">
        <v>447</v>
      </c>
      <c r="D149" s="18">
        <v>50</v>
      </c>
      <c r="E149" s="2"/>
      <c r="F149" s="2"/>
    </row>
    <row r="150" s="3" customFormat="1" ht="12.75" spans="1:6">
      <c r="A150" s="16">
        <v>98</v>
      </c>
      <c r="B150" s="17" t="s">
        <v>446</v>
      </c>
      <c r="C150" s="17" t="s">
        <v>448</v>
      </c>
      <c r="D150" s="18">
        <v>19.6</v>
      </c>
      <c r="E150" s="2"/>
      <c r="F150" s="2"/>
    </row>
    <row r="151" s="3" customFormat="1" spans="1:6">
      <c r="A151" s="16">
        <v>181</v>
      </c>
      <c r="B151" s="20" t="s">
        <v>446</v>
      </c>
      <c r="C151" s="20" t="s">
        <v>449</v>
      </c>
      <c r="D151" s="21">
        <v>3.672</v>
      </c>
      <c r="E151" s="19"/>
      <c r="F151" s="19"/>
    </row>
    <row r="152" s="3" customFormat="1" spans="1:6">
      <c r="A152" s="16">
        <v>182</v>
      </c>
      <c r="B152" s="20" t="s">
        <v>446</v>
      </c>
      <c r="C152" s="20" t="s">
        <v>450</v>
      </c>
      <c r="D152" s="21">
        <v>2.4704</v>
      </c>
      <c r="E152" s="19"/>
      <c r="F152" s="19"/>
    </row>
    <row r="153" s="3" customFormat="1" spans="1:6">
      <c r="A153" s="16">
        <v>184</v>
      </c>
      <c r="B153" s="20" t="s">
        <v>446</v>
      </c>
      <c r="C153" s="20" t="s">
        <v>451</v>
      </c>
      <c r="D153" s="21">
        <v>15.6585</v>
      </c>
      <c r="E153" s="19"/>
      <c r="F153" s="19"/>
    </row>
    <row r="154" s="3" customFormat="1" ht="12.75" spans="1:4">
      <c r="A154" s="16">
        <v>186</v>
      </c>
      <c r="B154" s="20" t="s">
        <v>446</v>
      </c>
      <c r="C154" s="20" t="s">
        <v>452</v>
      </c>
      <c r="D154" s="21">
        <v>800</v>
      </c>
    </row>
    <row r="155" s="3" customFormat="1" ht="12.75" spans="1:4">
      <c r="A155" s="16">
        <v>187</v>
      </c>
      <c r="B155" s="20" t="s">
        <v>446</v>
      </c>
      <c r="C155" s="20" t="s">
        <v>453</v>
      </c>
      <c r="D155" s="21">
        <v>122</v>
      </c>
    </row>
    <row r="156" s="3" customFormat="1" ht="12.75" spans="1:4">
      <c r="A156" s="16">
        <v>188</v>
      </c>
      <c r="B156" s="20" t="s">
        <v>446</v>
      </c>
      <c r="C156" s="20" t="s">
        <v>454</v>
      </c>
      <c r="D156" s="21">
        <v>179.87025</v>
      </c>
    </row>
    <row r="157" s="3" customFormat="1" ht="12.75" spans="1:4">
      <c r="A157" s="16">
        <v>149</v>
      </c>
      <c r="B157" s="20" t="s">
        <v>455</v>
      </c>
      <c r="C157" s="20" t="s">
        <v>456</v>
      </c>
      <c r="D157" s="21">
        <v>69.708</v>
      </c>
    </row>
    <row r="158" s="3" customFormat="1" spans="1:6">
      <c r="A158" s="16">
        <v>150</v>
      </c>
      <c r="B158" s="20" t="s">
        <v>455</v>
      </c>
      <c r="C158" s="20" t="s">
        <v>457</v>
      </c>
      <c r="D158" s="21">
        <v>4.9554</v>
      </c>
      <c r="E158" s="19"/>
      <c r="F158" s="19"/>
    </row>
    <row r="159" s="3" customFormat="1" ht="12.75" spans="1:4">
      <c r="A159" s="16">
        <v>151</v>
      </c>
      <c r="B159" s="20" t="s">
        <v>455</v>
      </c>
      <c r="C159" s="20" t="s">
        <v>458</v>
      </c>
      <c r="D159" s="21">
        <v>314.768</v>
      </c>
    </row>
    <row r="160" s="3" customFormat="1" ht="12.75" spans="1:4">
      <c r="A160" s="16">
        <v>152</v>
      </c>
      <c r="B160" s="20" t="s">
        <v>455</v>
      </c>
      <c r="C160" s="20" t="s">
        <v>459</v>
      </c>
      <c r="D160" s="21">
        <v>280.59744</v>
      </c>
    </row>
    <row r="161" s="3" customFormat="1" ht="12.75" spans="1:4">
      <c r="A161" s="16">
        <v>153</v>
      </c>
      <c r="B161" s="20" t="s">
        <v>455</v>
      </c>
      <c r="C161" s="20" t="s">
        <v>460</v>
      </c>
      <c r="D161" s="21">
        <v>19.85</v>
      </c>
    </row>
    <row r="162" s="3" customFormat="1" spans="1:6">
      <c r="A162" s="16">
        <v>154</v>
      </c>
      <c r="B162" s="20" t="s">
        <v>455</v>
      </c>
      <c r="C162" s="20" t="s">
        <v>461</v>
      </c>
      <c r="D162" s="21">
        <v>8.5</v>
      </c>
      <c r="E162" s="19"/>
      <c r="F162" s="19"/>
    </row>
    <row r="163" s="3" customFormat="1" spans="1:6">
      <c r="A163" s="16">
        <v>155</v>
      </c>
      <c r="B163" s="20" t="s">
        <v>455</v>
      </c>
      <c r="C163" s="20" t="s">
        <v>462</v>
      </c>
      <c r="D163" s="21">
        <v>292.1625</v>
      </c>
      <c r="E163" s="19"/>
      <c r="F163" s="19"/>
    </row>
    <row r="164" s="3" customFormat="1" spans="1:6">
      <c r="A164" s="16">
        <v>156</v>
      </c>
      <c r="B164" s="20" t="s">
        <v>455</v>
      </c>
      <c r="C164" s="20" t="s">
        <v>463</v>
      </c>
      <c r="D164" s="21">
        <v>194.4</v>
      </c>
      <c r="E164" s="19"/>
      <c r="F164" s="19"/>
    </row>
    <row r="165" s="3" customFormat="1" spans="1:6">
      <c r="A165" s="16">
        <v>239</v>
      </c>
      <c r="B165" s="20" t="s">
        <v>464</v>
      </c>
      <c r="C165" s="20" t="s">
        <v>465</v>
      </c>
      <c r="D165" s="21">
        <v>1.1</v>
      </c>
      <c r="E165" s="19"/>
      <c r="F165" s="19"/>
    </row>
    <row r="166" s="3" customFormat="1" spans="1:6">
      <c r="A166" s="16">
        <v>258</v>
      </c>
      <c r="B166" s="20" t="s">
        <v>466</v>
      </c>
      <c r="C166" s="20" t="s">
        <v>467</v>
      </c>
      <c r="D166" s="21">
        <v>1.6</v>
      </c>
      <c r="E166" s="19"/>
      <c r="F166" s="19"/>
    </row>
    <row r="167" s="3" customFormat="1" ht="12.75" spans="1:6">
      <c r="A167" s="16">
        <v>13</v>
      </c>
      <c r="B167" s="17" t="s">
        <v>468</v>
      </c>
      <c r="C167" s="17" t="s">
        <v>469</v>
      </c>
      <c r="D167" s="18">
        <v>10</v>
      </c>
      <c r="E167" s="2"/>
      <c r="F167" s="2"/>
    </row>
    <row r="168" s="3" customFormat="1" ht="12.75" spans="1:6">
      <c r="A168" s="16">
        <v>14</v>
      </c>
      <c r="B168" s="17" t="s">
        <v>468</v>
      </c>
      <c r="C168" s="17" t="s">
        <v>470</v>
      </c>
      <c r="D168" s="18">
        <v>10</v>
      </c>
      <c r="E168" s="2"/>
      <c r="F168" s="2"/>
    </row>
    <row r="169" s="3" customFormat="1" ht="12.75" spans="1:6">
      <c r="A169" s="16">
        <v>15</v>
      </c>
      <c r="B169" s="17" t="s">
        <v>468</v>
      </c>
      <c r="C169" s="17" t="s">
        <v>471</v>
      </c>
      <c r="D169" s="18">
        <v>10</v>
      </c>
      <c r="E169" s="2"/>
      <c r="F169" s="2"/>
    </row>
    <row r="170" s="3" customFormat="1" ht="12.75" spans="1:6">
      <c r="A170" s="16">
        <v>16</v>
      </c>
      <c r="B170" s="17" t="s">
        <v>468</v>
      </c>
      <c r="C170" s="17" t="s">
        <v>472</v>
      </c>
      <c r="D170" s="18">
        <v>5</v>
      </c>
      <c r="E170" s="2"/>
      <c r="F170" s="2"/>
    </row>
    <row r="171" s="3" customFormat="1" ht="12.75" spans="1:6">
      <c r="A171" s="16">
        <v>17</v>
      </c>
      <c r="B171" s="17" t="s">
        <v>468</v>
      </c>
      <c r="C171" s="17" t="s">
        <v>473</v>
      </c>
      <c r="D171" s="18">
        <v>10</v>
      </c>
      <c r="E171" s="23"/>
      <c r="F171" s="23"/>
    </row>
    <row r="172" s="3" customFormat="1" ht="12.75" spans="1:6">
      <c r="A172" s="16">
        <v>18</v>
      </c>
      <c r="B172" s="17" t="s">
        <v>468</v>
      </c>
      <c r="C172" s="17" t="s">
        <v>474</v>
      </c>
      <c r="D172" s="18">
        <v>44</v>
      </c>
      <c r="E172" s="23"/>
      <c r="F172" s="23"/>
    </row>
    <row r="173" s="3" customFormat="1" ht="12.75" spans="1:6">
      <c r="A173" s="16">
        <v>19</v>
      </c>
      <c r="B173" s="17" t="s">
        <v>468</v>
      </c>
      <c r="C173" s="17" t="s">
        <v>475</v>
      </c>
      <c r="D173" s="18">
        <v>10</v>
      </c>
      <c r="E173" s="23"/>
      <c r="F173" s="23"/>
    </row>
    <row r="174" s="3" customFormat="1" ht="12.75" spans="1:6">
      <c r="A174" s="16">
        <v>20</v>
      </c>
      <c r="B174" s="17" t="s">
        <v>468</v>
      </c>
      <c r="C174" s="17" t="s">
        <v>476</v>
      </c>
      <c r="D174" s="18">
        <v>20</v>
      </c>
      <c r="E174" s="23"/>
      <c r="F174" s="23"/>
    </row>
    <row r="175" s="3" customFormat="1" ht="12.75" spans="1:6">
      <c r="A175" s="16">
        <v>21</v>
      </c>
      <c r="B175" s="17" t="s">
        <v>468</v>
      </c>
      <c r="C175" s="17" t="s">
        <v>477</v>
      </c>
      <c r="D175" s="18">
        <v>10</v>
      </c>
      <c r="E175" s="2"/>
      <c r="F175" s="2"/>
    </row>
    <row r="1048201" s="4" customFormat="1" spans="1:4">
      <c r="A1048201" s="5"/>
      <c r="C1048201" s="5"/>
      <c r="D1048201" s="5"/>
    </row>
    <row r="1048202" s="4" customFormat="1" spans="1:4">
      <c r="A1048202" s="5"/>
      <c r="C1048202" s="5"/>
      <c r="D1048202" s="5"/>
    </row>
    <row r="1048203" s="4" customFormat="1" spans="1:4">
      <c r="A1048203" s="5"/>
      <c r="C1048203" s="5"/>
      <c r="D1048203" s="5"/>
    </row>
    <row r="1048204" s="4" customFormat="1" spans="1:4">
      <c r="A1048204" s="5"/>
      <c r="C1048204" s="5"/>
      <c r="D1048204" s="5"/>
    </row>
    <row r="1048205" s="4" customFormat="1" spans="1:4">
      <c r="A1048205" s="5"/>
      <c r="C1048205" s="5"/>
      <c r="D1048205" s="5"/>
    </row>
    <row r="1048206" s="4" customFormat="1" spans="1:4">
      <c r="A1048206" s="5"/>
      <c r="C1048206" s="5"/>
      <c r="D1048206" s="5"/>
    </row>
    <row r="1048207" s="4" customFormat="1" spans="1:4">
      <c r="A1048207" s="5"/>
      <c r="C1048207" s="5"/>
      <c r="D1048207" s="5"/>
    </row>
    <row r="1048208" s="4" customFormat="1" spans="1:4">
      <c r="A1048208" s="5"/>
      <c r="C1048208" s="5"/>
      <c r="D1048208" s="5"/>
    </row>
    <row r="1048209" s="4" customFormat="1" spans="1:4">
      <c r="A1048209" s="5"/>
      <c r="C1048209" s="5"/>
      <c r="D1048209" s="5"/>
    </row>
    <row r="1048210" s="4" customFormat="1" spans="1:4">
      <c r="A1048210" s="5"/>
      <c r="C1048210" s="5"/>
      <c r="D1048210" s="5"/>
    </row>
    <row r="1048211" s="4" customFormat="1" spans="1:4">
      <c r="A1048211" s="5"/>
      <c r="C1048211" s="5"/>
      <c r="D1048211" s="5"/>
    </row>
    <row r="1048212" s="4" customFormat="1" spans="1:4">
      <c r="A1048212" s="5"/>
      <c r="C1048212" s="5"/>
      <c r="D1048212" s="5"/>
    </row>
    <row r="1048213" s="4" customFormat="1" spans="1:4">
      <c r="A1048213" s="5"/>
      <c r="C1048213" s="5"/>
      <c r="D1048213" s="5"/>
    </row>
    <row r="1048214" s="4" customFormat="1" spans="1:4">
      <c r="A1048214" s="5"/>
      <c r="C1048214" s="5"/>
      <c r="D1048214" s="5"/>
    </row>
    <row r="1048215" s="4" customFormat="1" spans="1:4">
      <c r="A1048215" s="5"/>
      <c r="C1048215" s="5"/>
      <c r="D1048215" s="5"/>
    </row>
    <row r="1048216" s="4" customFormat="1" spans="1:4">
      <c r="A1048216" s="5"/>
      <c r="C1048216" s="5"/>
      <c r="D1048216" s="5"/>
    </row>
    <row r="1048217" s="4" customFormat="1" spans="1:4">
      <c r="A1048217" s="5"/>
      <c r="C1048217" s="5"/>
      <c r="D1048217" s="5"/>
    </row>
    <row r="1048218" s="4" customFormat="1" spans="1:4">
      <c r="A1048218" s="5"/>
      <c r="C1048218" s="5"/>
      <c r="D1048218" s="5"/>
    </row>
    <row r="1048219" s="4" customFormat="1" spans="1:4">
      <c r="A1048219" s="5"/>
      <c r="C1048219" s="5"/>
      <c r="D1048219" s="5"/>
    </row>
    <row r="1048220" s="4" customFormat="1" spans="1:4">
      <c r="A1048220" s="5"/>
      <c r="C1048220" s="5"/>
      <c r="D1048220" s="5"/>
    </row>
    <row r="1048221" s="4" customFormat="1" spans="1:4">
      <c r="A1048221" s="5"/>
      <c r="C1048221" s="5"/>
      <c r="D1048221" s="5"/>
    </row>
    <row r="1048222" s="4" customFormat="1" spans="1:4">
      <c r="A1048222" s="5"/>
      <c r="C1048222" s="5"/>
      <c r="D1048222" s="5"/>
    </row>
    <row r="1048223" s="4" customFormat="1" spans="1:4">
      <c r="A1048223" s="5"/>
      <c r="C1048223" s="5"/>
      <c r="D1048223" s="5"/>
    </row>
    <row r="1048224" s="4" customFormat="1" spans="1:4">
      <c r="A1048224" s="5"/>
      <c r="C1048224" s="5"/>
      <c r="D1048224" s="5"/>
    </row>
    <row r="1048225" s="4" customFormat="1" spans="1:4">
      <c r="A1048225" s="5"/>
      <c r="C1048225" s="5"/>
      <c r="D1048225" s="5"/>
    </row>
    <row r="1048226" s="4" customFormat="1" spans="1:4">
      <c r="A1048226" s="5"/>
      <c r="C1048226" s="5"/>
      <c r="D1048226" s="5"/>
    </row>
    <row r="1048227" s="4" customFormat="1" spans="1:4">
      <c r="A1048227" s="5"/>
      <c r="C1048227" s="5"/>
      <c r="D1048227" s="5"/>
    </row>
    <row r="1048228" s="4" customFormat="1" spans="1:4">
      <c r="A1048228" s="5"/>
      <c r="C1048228" s="5"/>
      <c r="D1048228" s="5"/>
    </row>
    <row r="1048229" s="4" customFormat="1" spans="1:4">
      <c r="A1048229" s="5"/>
      <c r="C1048229" s="5"/>
      <c r="D1048229" s="5"/>
    </row>
    <row r="1048230" s="4" customFormat="1" spans="1:4">
      <c r="A1048230" s="5"/>
      <c r="C1048230" s="5"/>
      <c r="D1048230" s="5"/>
    </row>
    <row r="1048231" s="4" customFormat="1" spans="1:4">
      <c r="A1048231" s="5"/>
      <c r="C1048231" s="5"/>
      <c r="D1048231" s="5"/>
    </row>
    <row r="1048232" s="4" customFormat="1" spans="1:4">
      <c r="A1048232" s="5"/>
      <c r="C1048232" s="5"/>
      <c r="D1048232" s="5"/>
    </row>
    <row r="1048233" s="4" customFormat="1" spans="1:4">
      <c r="A1048233" s="5"/>
      <c r="C1048233" s="5"/>
      <c r="D1048233" s="5"/>
    </row>
    <row r="1048234" s="4" customFormat="1" spans="1:4">
      <c r="A1048234" s="5"/>
      <c r="C1048234" s="5"/>
      <c r="D1048234" s="5"/>
    </row>
    <row r="1048235" s="4" customFormat="1" spans="1:4">
      <c r="A1048235" s="5"/>
      <c r="C1048235" s="5"/>
      <c r="D1048235" s="5"/>
    </row>
    <row r="1048236" s="4" customFormat="1" spans="1:4">
      <c r="A1048236" s="5"/>
      <c r="C1048236" s="5"/>
      <c r="D1048236" s="5"/>
    </row>
    <row r="1048237" s="4" customFormat="1" spans="1:4">
      <c r="A1048237" s="5"/>
      <c r="C1048237" s="5"/>
      <c r="D1048237" s="5"/>
    </row>
    <row r="1048238" s="4" customFormat="1" spans="1:4">
      <c r="A1048238" s="5"/>
      <c r="C1048238" s="5"/>
      <c r="D1048238" s="5"/>
    </row>
    <row r="1048239" s="4" customFormat="1" spans="1:4">
      <c r="A1048239" s="5"/>
      <c r="C1048239" s="5"/>
      <c r="D1048239" s="5"/>
    </row>
    <row r="1048240" s="4" customFormat="1" spans="1:4">
      <c r="A1048240" s="5"/>
      <c r="C1048240" s="5"/>
      <c r="D1048240" s="5"/>
    </row>
    <row r="1048241" s="4" customFormat="1" spans="1:4">
      <c r="A1048241" s="5"/>
      <c r="C1048241" s="5"/>
      <c r="D1048241" s="5"/>
    </row>
    <row r="1048242" s="4" customFormat="1" spans="1:4">
      <c r="A1048242" s="5"/>
      <c r="C1048242" s="5"/>
      <c r="D1048242" s="5"/>
    </row>
    <row r="1048243" s="4" customFormat="1" spans="1:4">
      <c r="A1048243" s="5"/>
      <c r="C1048243" s="5"/>
      <c r="D1048243" s="5"/>
    </row>
    <row r="1048244" s="4" customFormat="1" spans="1:4">
      <c r="A1048244" s="5"/>
      <c r="C1048244" s="5"/>
      <c r="D1048244" s="5"/>
    </row>
    <row r="1048245" s="4" customFormat="1" spans="1:4">
      <c r="A1048245" s="5"/>
      <c r="C1048245" s="5"/>
      <c r="D1048245" s="5"/>
    </row>
    <row r="1048246" s="4" customFormat="1" spans="1:4">
      <c r="A1048246" s="5"/>
      <c r="C1048246" s="5"/>
      <c r="D1048246" s="5"/>
    </row>
    <row r="1048247" s="4" customFormat="1" spans="1:4">
      <c r="A1048247" s="5"/>
      <c r="C1048247" s="5"/>
      <c r="D1048247" s="5"/>
    </row>
    <row r="1048248" s="4" customFormat="1" spans="1:4">
      <c r="A1048248" s="5"/>
      <c r="C1048248" s="5"/>
      <c r="D1048248" s="5"/>
    </row>
    <row r="1048249" s="4" customFormat="1" spans="1:4">
      <c r="A1048249" s="5"/>
      <c r="C1048249" s="5"/>
      <c r="D1048249" s="5"/>
    </row>
    <row r="1048250" s="4" customFormat="1" spans="1:4">
      <c r="A1048250" s="5"/>
      <c r="C1048250" s="5"/>
      <c r="D1048250" s="5"/>
    </row>
    <row r="1048251" s="4" customFormat="1" spans="1:4">
      <c r="A1048251" s="5"/>
      <c r="C1048251" s="5"/>
      <c r="D1048251" s="5"/>
    </row>
    <row r="1048252" s="4" customFormat="1" spans="1:4">
      <c r="A1048252" s="5"/>
      <c r="C1048252" s="5"/>
      <c r="D1048252" s="5"/>
    </row>
    <row r="1048253" s="4" customFormat="1" spans="1:4">
      <c r="A1048253" s="5"/>
      <c r="C1048253" s="5"/>
      <c r="D1048253" s="5"/>
    </row>
    <row r="1048254" s="4" customFormat="1" spans="1:4">
      <c r="A1048254" s="5"/>
      <c r="C1048254" s="5"/>
      <c r="D1048254" s="5"/>
    </row>
    <row r="1048255" s="4" customFormat="1" spans="1:4">
      <c r="A1048255" s="5"/>
      <c r="C1048255" s="5"/>
      <c r="D1048255" s="5"/>
    </row>
    <row r="1048256" s="4" customFormat="1" spans="1:4">
      <c r="A1048256" s="5"/>
      <c r="C1048256" s="5"/>
      <c r="D1048256" s="5"/>
    </row>
    <row r="1048257" s="4" customFormat="1" spans="1:4">
      <c r="A1048257" s="5"/>
      <c r="C1048257" s="5"/>
      <c r="D1048257" s="5"/>
    </row>
    <row r="1048258" s="4" customFormat="1" spans="1:4">
      <c r="A1048258" s="5"/>
      <c r="C1048258" s="5"/>
      <c r="D1048258" s="5"/>
    </row>
    <row r="1048259" s="4" customFormat="1" spans="1:4">
      <c r="A1048259" s="5"/>
      <c r="C1048259" s="5"/>
      <c r="D1048259" s="5"/>
    </row>
    <row r="1048260" s="4" customFormat="1" spans="1:4">
      <c r="A1048260" s="5"/>
      <c r="C1048260" s="5"/>
      <c r="D1048260" s="5"/>
    </row>
    <row r="1048261" s="4" customFormat="1" spans="1:4">
      <c r="A1048261" s="5"/>
      <c r="C1048261" s="5"/>
      <c r="D1048261" s="5"/>
    </row>
    <row r="1048262" s="4" customFormat="1" spans="1:4">
      <c r="A1048262" s="5"/>
      <c r="C1048262" s="5"/>
      <c r="D1048262" s="5"/>
    </row>
    <row r="1048263" s="4" customFormat="1" spans="1:4">
      <c r="A1048263" s="5"/>
      <c r="C1048263" s="5"/>
      <c r="D1048263" s="5"/>
    </row>
    <row r="1048264" s="4" customFormat="1" spans="1:4">
      <c r="A1048264" s="5"/>
      <c r="C1048264" s="5"/>
      <c r="D1048264" s="5"/>
    </row>
    <row r="1048265" s="4" customFormat="1" spans="1:4">
      <c r="A1048265" s="5"/>
      <c r="C1048265" s="5"/>
      <c r="D1048265" s="5"/>
    </row>
    <row r="1048266" s="4" customFormat="1" spans="1:4">
      <c r="A1048266" s="5"/>
      <c r="C1048266" s="5"/>
      <c r="D1048266" s="5"/>
    </row>
    <row r="1048267" s="4" customFormat="1" spans="1:4">
      <c r="A1048267" s="5"/>
      <c r="C1048267" s="5"/>
      <c r="D1048267" s="5"/>
    </row>
    <row r="1048268" s="4" customFormat="1" spans="1:4">
      <c r="A1048268" s="5"/>
      <c r="C1048268" s="5"/>
      <c r="D1048268" s="5"/>
    </row>
    <row r="1048269" s="4" customFormat="1" spans="1:4">
      <c r="A1048269" s="5"/>
      <c r="C1048269" s="5"/>
      <c r="D1048269" s="5"/>
    </row>
    <row r="1048270" s="4" customFormat="1" spans="1:4">
      <c r="A1048270" s="5"/>
      <c r="C1048270" s="5"/>
      <c r="D1048270" s="5"/>
    </row>
    <row r="1048271" s="4" customFormat="1" spans="1:4">
      <c r="A1048271" s="5"/>
      <c r="C1048271" s="5"/>
      <c r="D1048271" s="5"/>
    </row>
    <row r="1048272" s="4" customFormat="1" spans="1:4">
      <c r="A1048272" s="5"/>
      <c r="C1048272" s="5"/>
      <c r="D1048272" s="5"/>
    </row>
    <row r="1048273" s="4" customFormat="1" spans="1:4">
      <c r="A1048273" s="5"/>
      <c r="C1048273" s="5"/>
      <c r="D1048273" s="5"/>
    </row>
    <row r="1048274" s="4" customFormat="1" spans="1:4">
      <c r="A1048274" s="5"/>
      <c r="C1048274" s="5"/>
      <c r="D1048274" s="5"/>
    </row>
    <row r="1048275" s="4" customFormat="1" spans="1:4">
      <c r="A1048275" s="5"/>
      <c r="C1048275" s="5"/>
      <c r="D1048275" s="5"/>
    </row>
    <row r="1048276" s="4" customFormat="1" spans="1:4">
      <c r="A1048276" s="5"/>
      <c r="C1048276" s="5"/>
      <c r="D1048276" s="5"/>
    </row>
    <row r="1048277" s="4" customFormat="1" spans="1:4">
      <c r="A1048277" s="5"/>
      <c r="C1048277" s="5"/>
      <c r="D1048277" s="5"/>
    </row>
    <row r="1048278" s="4" customFormat="1" spans="1:4">
      <c r="A1048278" s="5"/>
      <c r="C1048278" s="5"/>
      <c r="D1048278" s="5"/>
    </row>
    <row r="1048279" s="4" customFormat="1" spans="1:4">
      <c r="A1048279" s="5"/>
      <c r="C1048279" s="5"/>
      <c r="D1048279" s="5"/>
    </row>
    <row r="1048280" s="4" customFormat="1" spans="1:4">
      <c r="A1048280" s="5"/>
      <c r="C1048280" s="5"/>
      <c r="D1048280" s="5"/>
    </row>
    <row r="1048281" s="4" customFormat="1" spans="1:4">
      <c r="A1048281" s="5"/>
      <c r="C1048281" s="5"/>
      <c r="D1048281" s="5"/>
    </row>
    <row r="1048282" s="4" customFormat="1" spans="1:4">
      <c r="A1048282" s="5"/>
      <c r="C1048282" s="5"/>
      <c r="D1048282" s="5"/>
    </row>
    <row r="1048283" s="4" customFormat="1" spans="1:4">
      <c r="A1048283" s="5"/>
      <c r="C1048283" s="5"/>
      <c r="D1048283" s="5"/>
    </row>
    <row r="1048284" s="4" customFormat="1" spans="1:4">
      <c r="A1048284" s="5"/>
      <c r="C1048284" s="5"/>
      <c r="D1048284" s="5"/>
    </row>
    <row r="1048285" s="4" customFormat="1" spans="1:4">
      <c r="A1048285" s="5"/>
      <c r="C1048285" s="5"/>
      <c r="D1048285" s="5"/>
    </row>
    <row r="1048286" s="4" customFormat="1" spans="1:4">
      <c r="A1048286" s="5"/>
      <c r="C1048286" s="5"/>
      <c r="D1048286" s="5"/>
    </row>
    <row r="1048287" s="4" customFormat="1" spans="1:4">
      <c r="A1048287" s="5"/>
      <c r="C1048287" s="5"/>
      <c r="D1048287" s="5"/>
    </row>
    <row r="1048288" s="4" customFormat="1" spans="1:4">
      <c r="A1048288" s="5"/>
      <c r="C1048288" s="5"/>
      <c r="D1048288" s="5"/>
    </row>
    <row r="1048289" s="4" customFormat="1" spans="1:4">
      <c r="A1048289" s="5"/>
      <c r="C1048289" s="5"/>
      <c r="D1048289" s="5"/>
    </row>
    <row r="1048290" s="4" customFormat="1" spans="1:4">
      <c r="A1048290" s="5"/>
      <c r="C1048290" s="5"/>
      <c r="D1048290" s="5"/>
    </row>
    <row r="1048291" s="4" customFormat="1" spans="1:4">
      <c r="A1048291" s="5"/>
      <c r="C1048291" s="5"/>
      <c r="D1048291" s="5"/>
    </row>
    <row r="1048292" s="4" customFormat="1" spans="1:4">
      <c r="A1048292" s="5"/>
      <c r="C1048292" s="5"/>
      <c r="D1048292" s="5"/>
    </row>
    <row r="1048293" s="4" customFormat="1" spans="1:4">
      <c r="A1048293" s="5"/>
      <c r="C1048293" s="5"/>
      <c r="D1048293" s="5"/>
    </row>
    <row r="1048294" s="4" customFormat="1" spans="1:4">
      <c r="A1048294" s="5"/>
      <c r="C1048294" s="5"/>
      <c r="D1048294" s="5"/>
    </row>
    <row r="1048295" s="4" customFormat="1" spans="1:4">
      <c r="A1048295" s="5"/>
      <c r="C1048295" s="5"/>
      <c r="D1048295" s="5"/>
    </row>
    <row r="1048296" s="4" customFormat="1" spans="1:4">
      <c r="A1048296" s="5"/>
      <c r="C1048296" s="5"/>
      <c r="D1048296" s="5"/>
    </row>
    <row r="1048297" s="4" customFormat="1" spans="1:4">
      <c r="A1048297" s="5"/>
      <c r="C1048297" s="5"/>
      <c r="D1048297" s="5"/>
    </row>
    <row r="1048298" s="4" customFormat="1" spans="1:4">
      <c r="A1048298" s="5"/>
      <c r="C1048298" s="5"/>
      <c r="D1048298" s="5"/>
    </row>
    <row r="1048299" s="4" customFormat="1" spans="1:4">
      <c r="A1048299" s="5"/>
      <c r="C1048299" s="5"/>
      <c r="D1048299" s="5"/>
    </row>
    <row r="1048300" s="4" customFormat="1" spans="1:4">
      <c r="A1048300" s="5"/>
      <c r="C1048300" s="5"/>
      <c r="D1048300" s="5"/>
    </row>
    <row r="1048301" s="4" customFormat="1" spans="1:4">
      <c r="A1048301" s="5"/>
      <c r="C1048301" s="5"/>
      <c r="D1048301" s="5"/>
    </row>
    <row r="1048302" s="4" customFormat="1" spans="1:4">
      <c r="A1048302" s="5"/>
      <c r="C1048302" s="5"/>
      <c r="D1048302" s="5"/>
    </row>
    <row r="1048303" s="4" customFormat="1" spans="1:4">
      <c r="A1048303" s="5"/>
      <c r="C1048303" s="5"/>
      <c r="D1048303" s="5"/>
    </row>
    <row r="1048304" s="4" customFormat="1" spans="1:4">
      <c r="A1048304" s="5"/>
      <c r="C1048304" s="5"/>
      <c r="D1048304" s="5"/>
    </row>
    <row r="1048305" s="4" customFormat="1" spans="1:4">
      <c r="A1048305" s="5"/>
      <c r="C1048305" s="5"/>
      <c r="D1048305" s="5"/>
    </row>
    <row r="1048306" s="4" customFormat="1" spans="1:4">
      <c r="A1048306" s="5"/>
      <c r="C1048306" s="5"/>
      <c r="D1048306" s="5"/>
    </row>
    <row r="1048307" s="4" customFormat="1" spans="1:4">
      <c r="A1048307" s="5"/>
      <c r="C1048307" s="5"/>
      <c r="D1048307" s="5"/>
    </row>
    <row r="1048308" s="4" customFormat="1" spans="1:4">
      <c r="A1048308" s="5"/>
      <c r="C1048308" s="5"/>
      <c r="D1048308" s="5"/>
    </row>
    <row r="1048309" s="4" customFormat="1" spans="1:4">
      <c r="A1048309" s="5"/>
      <c r="C1048309" s="5"/>
      <c r="D1048309" s="5"/>
    </row>
    <row r="1048310" s="4" customFormat="1" spans="1:4">
      <c r="A1048310" s="5"/>
      <c r="C1048310" s="5"/>
      <c r="D1048310" s="5"/>
    </row>
    <row r="1048311" s="4" customFormat="1" spans="1:4">
      <c r="A1048311" s="5"/>
      <c r="C1048311" s="5"/>
      <c r="D1048311" s="5"/>
    </row>
    <row r="1048312" s="4" customFormat="1" spans="1:4">
      <c r="A1048312" s="5"/>
      <c r="C1048312" s="5"/>
      <c r="D1048312" s="5"/>
    </row>
    <row r="1048313" s="4" customFormat="1" spans="1:4">
      <c r="A1048313" s="5"/>
      <c r="C1048313" s="5"/>
      <c r="D1048313" s="5"/>
    </row>
    <row r="1048314" s="4" customFormat="1" spans="1:4">
      <c r="A1048314" s="5"/>
      <c r="C1048314" s="5"/>
      <c r="D1048314" s="5"/>
    </row>
    <row r="1048315" s="4" customFormat="1" spans="1:4">
      <c r="A1048315" s="5"/>
      <c r="C1048315" s="5"/>
      <c r="D1048315" s="5"/>
    </row>
    <row r="1048316" s="4" customFormat="1" spans="1:4">
      <c r="A1048316" s="5"/>
      <c r="C1048316" s="5"/>
      <c r="D1048316" s="5"/>
    </row>
    <row r="1048317" s="4" customFormat="1" spans="1:4">
      <c r="A1048317" s="5"/>
      <c r="C1048317" s="5"/>
      <c r="D1048317" s="5"/>
    </row>
    <row r="1048318" s="4" customFormat="1" spans="1:4">
      <c r="A1048318" s="5"/>
      <c r="C1048318" s="5"/>
      <c r="D1048318" s="5"/>
    </row>
    <row r="1048319" s="4" customFormat="1" spans="1:4">
      <c r="A1048319" s="5"/>
      <c r="C1048319" s="5"/>
      <c r="D1048319" s="5"/>
    </row>
    <row r="1048320" s="4" customFormat="1" spans="1:4">
      <c r="A1048320" s="5"/>
      <c r="C1048320" s="5"/>
      <c r="D1048320" s="5"/>
    </row>
    <row r="1048321" s="4" customFormat="1" spans="1:4">
      <c r="A1048321" s="5"/>
      <c r="C1048321" s="5"/>
      <c r="D1048321" s="5"/>
    </row>
    <row r="1048322" s="4" customFormat="1" spans="1:4">
      <c r="A1048322" s="5"/>
      <c r="C1048322" s="5"/>
      <c r="D1048322" s="5"/>
    </row>
    <row r="1048323" s="4" customFormat="1" spans="1:4">
      <c r="A1048323" s="5"/>
      <c r="C1048323" s="5"/>
      <c r="D1048323" s="5"/>
    </row>
    <row r="1048324" s="4" customFormat="1" spans="1:4">
      <c r="A1048324" s="5"/>
      <c r="C1048324" s="5"/>
      <c r="D1048324" s="5"/>
    </row>
    <row r="1048325" s="4" customFormat="1" spans="1:4">
      <c r="A1048325" s="5"/>
      <c r="C1048325" s="5"/>
      <c r="D1048325" s="5"/>
    </row>
    <row r="1048326" s="4" customFormat="1" spans="1:4">
      <c r="A1048326" s="5"/>
      <c r="C1048326" s="5"/>
      <c r="D1048326" s="5"/>
    </row>
    <row r="1048327" s="4" customFormat="1" spans="1:4">
      <c r="A1048327" s="5"/>
      <c r="C1048327" s="5"/>
      <c r="D1048327" s="5"/>
    </row>
    <row r="1048328" s="4" customFormat="1" spans="1:4">
      <c r="A1048328" s="5"/>
      <c r="C1048328" s="5"/>
      <c r="D1048328" s="5"/>
    </row>
    <row r="1048329" s="4" customFormat="1" spans="1:4">
      <c r="A1048329" s="5"/>
      <c r="C1048329" s="5"/>
      <c r="D1048329" s="5"/>
    </row>
    <row r="1048330" s="4" customFormat="1" spans="1:4">
      <c r="A1048330" s="5"/>
      <c r="C1048330" s="5"/>
      <c r="D1048330" s="5"/>
    </row>
    <row r="1048331" s="4" customFormat="1" spans="1:4">
      <c r="A1048331" s="5"/>
      <c r="C1048331" s="5"/>
      <c r="D1048331" s="5"/>
    </row>
    <row r="1048332" s="4" customFormat="1" spans="1:4">
      <c r="A1048332" s="5"/>
      <c r="C1048332" s="5"/>
      <c r="D1048332" s="5"/>
    </row>
    <row r="1048333" s="4" customFormat="1" spans="1:4">
      <c r="A1048333" s="5"/>
      <c r="C1048333" s="5"/>
      <c r="D1048333" s="5"/>
    </row>
    <row r="1048334" s="4" customFormat="1" spans="1:4">
      <c r="A1048334" s="5"/>
      <c r="C1048334" s="5"/>
      <c r="D1048334" s="5"/>
    </row>
    <row r="1048335" s="4" customFormat="1" spans="1:4">
      <c r="A1048335" s="5"/>
      <c r="C1048335" s="5"/>
      <c r="D1048335" s="5"/>
    </row>
    <row r="1048336" s="4" customFormat="1" spans="1:4">
      <c r="A1048336" s="5"/>
      <c r="C1048336" s="5"/>
      <c r="D1048336" s="5"/>
    </row>
    <row r="1048337" s="4" customFormat="1" spans="1:4">
      <c r="A1048337" s="5"/>
      <c r="C1048337" s="5"/>
      <c r="D1048337" s="5"/>
    </row>
    <row r="1048338" s="4" customFormat="1" spans="1:4">
      <c r="A1048338" s="5"/>
      <c r="C1048338" s="5"/>
      <c r="D1048338" s="5"/>
    </row>
    <row r="1048339" s="4" customFormat="1" spans="1:4">
      <c r="A1048339" s="5"/>
      <c r="C1048339" s="5"/>
      <c r="D1048339" s="5"/>
    </row>
    <row r="1048340" s="4" customFormat="1" spans="1:4">
      <c r="A1048340" s="5"/>
      <c r="C1048340" s="5"/>
      <c r="D1048340" s="5"/>
    </row>
    <row r="1048341" s="4" customFormat="1" spans="1:4">
      <c r="A1048341" s="5"/>
      <c r="C1048341" s="5"/>
      <c r="D1048341" s="5"/>
    </row>
    <row r="1048342" s="4" customFormat="1" spans="1:4">
      <c r="A1048342" s="5"/>
      <c r="C1048342" s="5"/>
      <c r="D1048342" s="5"/>
    </row>
    <row r="1048343" s="4" customFormat="1" spans="1:4">
      <c r="A1048343" s="5"/>
      <c r="C1048343" s="5"/>
      <c r="D1048343" s="5"/>
    </row>
    <row r="1048344" s="4" customFormat="1" spans="1:4">
      <c r="A1048344" s="5"/>
      <c r="C1048344" s="5"/>
      <c r="D1048344" s="5"/>
    </row>
    <row r="1048345" s="4" customFormat="1" spans="1:4">
      <c r="A1048345" s="5"/>
      <c r="C1048345" s="5"/>
      <c r="D1048345" s="5"/>
    </row>
    <row r="1048346" s="4" customFormat="1" spans="1:4">
      <c r="A1048346" s="5"/>
      <c r="C1048346" s="5"/>
      <c r="D1048346" s="5"/>
    </row>
    <row r="1048347" s="4" customFormat="1" spans="1:4">
      <c r="A1048347" s="5"/>
      <c r="C1048347" s="5"/>
      <c r="D1048347" s="5"/>
    </row>
    <row r="1048348" s="4" customFormat="1" spans="1:4">
      <c r="A1048348" s="5"/>
      <c r="C1048348" s="5"/>
      <c r="D1048348" s="5"/>
    </row>
    <row r="1048349" s="4" customFormat="1" spans="1:4">
      <c r="A1048349" s="5"/>
      <c r="C1048349" s="5"/>
      <c r="D1048349" s="5"/>
    </row>
    <row r="1048350" s="4" customFormat="1" spans="1:4">
      <c r="A1048350" s="5"/>
      <c r="C1048350" s="5"/>
      <c r="D1048350" s="5"/>
    </row>
    <row r="1048351" s="4" customFormat="1" spans="1:4">
      <c r="A1048351" s="5"/>
      <c r="C1048351" s="5"/>
      <c r="D1048351" s="5"/>
    </row>
    <row r="1048352" s="4" customFormat="1" spans="1:4">
      <c r="A1048352" s="5"/>
      <c r="C1048352" s="5"/>
      <c r="D1048352" s="5"/>
    </row>
    <row r="1048353" s="4" customFormat="1" spans="1:4">
      <c r="A1048353" s="5"/>
      <c r="C1048353" s="5"/>
      <c r="D1048353" s="5"/>
    </row>
    <row r="1048354" s="4" customFormat="1" spans="1:4">
      <c r="A1048354" s="5"/>
      <c r="C1048354" s="5"/>
      <c r="D1048354" s="5"/>
    </row>
    <row r="1048355" s="4" customFormat="1" spans="1:4">
      <c r="A1048355" s="5"/>
      <c r="C1048355" s="5"/>
      <c r="D1048355" s="5"/>
    </row>
    <row r="1048356" s="4" customFormat="1" spans="1:4">
      <c r="A1048356" s="5"/>
      <c r="C1048356" s="5"/>
      <c r="D1048356" s="5"/>
    </row>
    <row r="1048357" s="4" customFormat="1" spans="1:4">
      <c r="A1048357" s="5"/>
      <c r="C1048357" s="5"/>
      <c r="D1048357" s="5"/>
    </row>
    <row r="1048358" s="4" customFormat="1" spans="1:4">
      <c r="A1048358" s="5"/>
      <c r="C1048358" s="5"/>
      <c r="D1048358" s="5"/>
    </row>
    <row r="1048359" s="4" customFormat="1" spans="1:4">
      <c r="A1048359" s="5"/>
      <c r="C1048359" s="5"/>
      <c r="D1048359" s="5"/>
    </row>
    <row r="1048360" s="4" customFormat="1" spans="1:4">
      <c r="A1048360" s="5"/>
      <c r="C1048360" s="5"/>
      <c r="D1048360" s="5"/>
    </row>
    <row r="1048361" s="4" customFormat="1" spans="1:4">
      <c r="A1048361" s="5"/>
      <c r="C1048361" s="5"/>
      <c r="D1048361" s="5"/>
    </row>
    <row r="1048362" s="4" customFormat="1" spans="1:4">
      <c r="A1048362" s="5"/>
      <c r="C1048362" s="5"/>
      <c r="D1048362" s="5"/>
    </row>
    <row r="1048363" s="4" customFormat="1" spans="1:4">
      <c r="A1048363" s="5"/>
      <c r="C1048363" s="5"/>
      <c r="D1048363" s="5"/>
    </row>
    <row r="1048364" s="4" customFormat="1" spans="1:4">
      <c r="A1048364" s="5"/>
      <c r="C1048364" s="5"/>
      <c r="D1048364" s="5"/>
    </row>
    <row r="1048365" s="4" customFormat="1" spans="1:4">
      <c r="A1048365" s="5"/>
      <c r="C1048365" s="5"/>
      <c r="D1048365" s="5"/>
    </row>
    <row r="1048366" s="4" customFormat="1" spans="1:4">
      <c r="A1048366" s="5"/>
      <c r="C1048366" s="5"/>
      <c r="D1048366" s="5"/>
    </row>
    <row r="1048367" s="4" customFormat="1" spans="1:4">
      <c r="A1048367" s="5"/>
      <c r="C1048367" s="5"/>
      <c r="D1048367" s="5"/>
    </row>
    <row r="1048368" s="4" customFormat="1" spans="1:4">
      <c r="A1048368" s="5"/>
      <c r="C1048368" s="5"/>
      <c r="D1048368" s="5"/>
    </row>
    <row r="1048369" s="4" customFormat="1" spans="1:4">
      <c r="A1048369" s="5"/>
      <c r="C1048369" s="5"/>
      <c r="D1048369" s="5"/>
    </row>
    <row r="1048370" s="4" customFormat="1" spans="1:4">
      <c r="A1048370" s="5"/>
      <c r="C1048370" s="5"/>
      <c r="D1048370" s="5"/>
    </row>
    <row r="1048371" s="4" customFormat="1" spans="1:4">
      <c r="A1048371" s="5"/>
      <c r="C1048371" s="5"/>
      <c r="D1048371" s="5"/>
    </row>
    <row r="1048372" s="4" customFormat="1" spans="1:4">
      <c r="A1048372" s="5"/>
      <c r="C1048372" s="5"/>
      <c r="D1048372" s="5"/>
    </row>
    <row r="1048373" s="4" customFormat="1" spans="1:4">
      <c r="A1048373" s="5"/>
      <c r="C1048373" s="5"/>
      <c r="D1048373" s="5"/>
    </row>
    <row r="1048374" s="4" customFormat="1" spans="1:4">
      <c r="A1048374" s="5"/>
      <c r="C1048374" s="5"/>
      <c r="D1048374" s="5"/>
    </row>
    <row r="1048375" s="4" customFormat="1" spans="1:4">
      <c r="A1048375" s="5"/>
      <c r="C1048375" s="5"/>
      <c r="D1048375" s="5"/>
    </row>
    <row r="1048376" s="4" customFormat="1" spans="1:4">
      <c r="A1048376" s="5"/>
      <c r="C1048376" s="5"/>
      <c r="D1048376" s="5"/>
    </row>
    <row r="1048377" s="4" customFormat="1" spans="1:4">
      <c r="A1048377" s="5"/>
      <c r="C1048377" s="5"/>
      <c r="D1048377" s="5"/>
    </row>
    <row r="1048378" s="4" customFormat="1" spans="1:4">
      <c r="A1048378" s="5"/>
      <c r="C1048378" s="5"/>
      <c r="D1048378" s="5"/>
    </row>
    <row r="1048379" s="4" customFormat="1" spans="1:4">
      <c r="A1048379" s="5"/>
      <c r="C1048379" s="5"/>
      <c r="D1048379" s="5"/>
    </row>
    <row r="1048380" s="4" customFormat="1" spans="1:4">
      <c r="A1048380" s="5"/>
      <c r="C1048380" s="5"/>
      <c r="D1048380" s="5"/>
    </row>
    <row r="1048381" s="4" customFormat="1" spans="1:4">
      <c r="A1048381" s="5"/>
      <c r="C1048381" s="5"/>
      <c r="D1048381" s="5"/>
    </row>
    <row r="1048382" s="4" customFormat="1" spans="1:4">
      <c r="A1048382" s="5"/>
      <c r="C1048382" s="5"/>
      <c r="D1048382" s="5"/>
    </row>
    <row r="1048383" s="4" customFormat="1" spans="1:4">
      <c r="A1048383" s="5"/>
      <c r="C1048383" s="5"/>
      <c r="D1048383" s="5"/>
    </row>
    <row r="1048384" s="4" customFormat="1" spans="1:4">
      <c r="A1048384" s="5"/>
      <c r="C1048384" s="5"/>
      <c r="D1048384" s="5"/>
    </row>
    <row r="1048385" s="4" customFormat="1" spans="1:4">
      <c r="A1048385" s="5"/>
      <c r="C1048385" s="5"/>
      <c r="D1048385" s="5"/>
    </row>
    <row r="1048386" s="4" customFormat="1" spans="1:4">
      <c r="A1048386" s="5"/>
      <c r="C1048386" s="5"/>
      <c r="D1048386" s="5"/>
    </row>
    <row r="1048387" s="4" customFormat="1" spans="1:4">
      <c r="A1048387" s="5"/>
      <c r="C1048387" s="5"/>
      <c r="D1048387" s="5"/>
    </row>
    <row r="1048388" s="4" customFormat="1" spans="1:4">
      <c r="A1048388" s="5"/>
      <c r="C1048388" s="5"/>
      <c r="D1048388" s="5"/>
    </row>
    <row r="1048389" s="4" customFormat="1" spans="1:4">
      <c r="A1048389" s="5"/>
      <c r="C1048389" s="5"/>
      <c r="D1048389" s="5"/>
    </row>
    <row r="1048390" s="4" customFormat="1" spans="1:4">
      <c r="A1048390" s="5"/>
      <c r="C1048390" s="5"/>
      <c r="D1048390" s="5"/>
    </row>
    <row r="1048391" s="4" customFormat="1" spans="1:4">
      <c r="A1048391" s="5"/>
      <c r="C1048391" s="5"/>
      <c r="D1048391" s="5"/>
    </row>
    <row r="1048392" s="4" customFormat="1" spans="1:4">
      <c r="A1048392" s="5"/>
      <c r="C1048392" s="5"/>
      <c r="D1048392" s="5"/>
    </row>
    <row r="1048393" s="4" customFormat="1" spans="1:4">
      <c r="A1048393" s="5"/>
      <c r="C1048393" s="5"/>
      <c r="D1048393" s="5"/>
    </row>
    <row r="1048394" s="4" customFormat="1" spans="1:4">
      <c r="A1048394" s="5"/>
      <c r="C1048394" s="5"/>
      <c r="D1048394" s="5"/>
    </row>
    <row r="1048395" s="4" customFormat="1" spans="1:4">
      <c r="A1048395" s="5"/>
      <c r="C1048395" s="5"/>
      <c r="D1048395" s="5"/>
    </row>
    <row r="1048396" s="4" customFormat="1" spans="1:4">
      <c r="A1048396" s="5"/>
      <c r="C1048396" s="5"/>
      <c r="D1048396" s="5"/>
    </row>
    <row r="1048397" s="4" customFormat="1" spans="1:4">
      <c r="A1048397" s="5"/>
      <c r="C1048397" s="5"/>
      <c r="D1048397" s="5"/>
    </row>
    <row r="1048398" s="4" customFormat="1" spans="1:4">
      <c r="A1048398" s="5"/>
      <c r="C1048398" s="5"/>
      <c r="D1048398" s="5"/>
    </row>
    <row r="1048399" s="4" customFormat="1" spans="1:4">
      <c r="A1048399" s="5"/>
      <c r="C1048399" s="5"/>
      <c r="D1048399" s="5"/>
    </row>
    <row r="1048400" s="4" customFormat="1" spans="1:4">
      <c r="A1048400" s="5"/>
      <c r="C1048400" s="5"/>
      <c r="D1048400" s="5"/>
    </row>
    <row r="1048401" s="4" customFormat="1" spans="1:4">
      <c r="A1048401" s="5"/>
      <c r="C1048401" s="5"/>
      <c r="D1048401" s="5"/>
    </row>
    <row r="1048402" s="4" customFormat="1" spans="1:4">
      <c r="A1048402" s="5"/>
      <c r="C1048402" s="5"/>
      <c r="D1048402" s="5"/>
    </row>
    <row r="1048403" s="4" customFormat="1" spans="1:4">
      <c r="A1048403" s="5"/>
      <c r="C1048403" s="5"/>
      <c r="D1048403" s="5"/>
    </row>
    <row r="1048404" s="4" customFormat="1" spans="1:4">
      <c r="A1048404" s="5"/>
      <c r="C1048404" s="5"/>
      <c r="D1048404" s="5"/>
    </row>
    <row r="1048405" s="4" customFormat="1" spans="1:4">
      <c r="A1048405" s="5"/>
      <c r="C1048405" s="5"/>
      <c r="D1048405" s="5"/>
    </row>
    <row r="1048406" s="4" customFormat="1" spans="1:4">
      <c r="A1048406" s="5"/>
      <c r="C1048406" s="5"/>
      <c r="D1048406" s="5"/>
    </row>
    <row r="1048407" s="4" customFormat="1" spans="1:4">
      <c r="A1048407" s="5"/>
      <c r="C1048407" s="5"/>
      <c r="D1048407" s="5"/>
    </row>
    <row r="1048408" s="4" customFormat="1" spans="1:4">
      <c r="A1048408" s="5"/>
      <c r="C1048408" s="5"/>
      <c r="D1048408" s="5"/>
    </row>
    <row r="1048409" s="4" customFormat="1" spans="1:4">
      <c r="A1048409" s="5"/>
      <c r="C1048409" s="5"/>
      <c r="D1048409" s="5"/>
    </row>
    <row r="1048410" s="4" customFormat="1" spans="1:4">
      <c r="A1048410" s="5"/>
      <c r="C1048410" s="5"/>
      <c r="D1048410" s="5"/>
    </row>
    <row r="1048411" s="4" customFormat="1" spans="1:4">
      <c r="A1048411" s="5"/>
      <c r="C1048411" s="5"/>
      <c r="D1048411" s="5"/>
    </row>
    <row r="1048412" s="4" customFormat="1" spans="1:4">
      <c r="A1048412" s="5"/>
      <c r="C1048412" s="5"/>
      <c r="D1048412" s="5"/>
    </row>
    <row r="1048413" s="4" customFormat="1" spans="1:4">
      <c r="A1048413" s="5"/>
      <c r="C1048413" s="5"/>
      <c r="D1048413" s="5"/>
    </row>
    <row r="1048414" s="4" customFormat="1" spans="1:4">
      <c r="A1048414" s="5"/>
      <c r="C1048414" s="5"/>
      <c r="D1048414" s="5"/>
    </row>
    <row r="1048415" s="4" customFormat="1" spans="1:4">
      <c r="A1048415" s="5"/>
      <c r="C1048415" s="5"/>
      <c r="D1048415" s="5"/>
    </row>
    <row r="1048416" s="4" customFormat="1" spans="1:4">
      <c r="A1048416" s="5"/>
      <c r="C1048416" s="5"/>
      <c r="D1048416" s="5"/>
    </row>
    <row r="1048417" s="4" customFormat="1" spans="1:4">
      <c r="A1048417" s="5"/>
      <c r="C1048417" s="5"/>
      <c r="D1048417" s="5"/>
    </row>
    <row r="1048418" s="4" customFormat="1" spans="1:4">
      <c r="A1048418" s="5"/>
      <c r="C1048418" s="5"/>
      <c r="D1048418" s="5"/>
    </row>
    <row r="1048419" s="4" customFormat="1" spans="1:4">
      <c r="A1048419" s="5"/>
      <c r="C1048419" s="5"/>
      <c r="D1048419" s="5"/>
    </row>
    <row r="1048420" s="4" customFormat="1" spans="1:4">
      <c r="A1048420" s="5"/>
      <c r="C1048420" s="5"/>
      <c r="D1048420" s="5"/>
    </row>
    <row r="1048421" s="4" customFormat="1" spans="1:4">
      <c r="A1048421" s="5"/>
      <c r="C1048421" s="5"/>
      <c r="D1048421" s="5"/>
    </row>
    <row r="1048422" s="4" customFormat="1" spans="1:4">
      <c r="A1048422" s="5"/>
      <c r="C1048422" s="5"/>
      <c r="D1048422" s="5"/>
    </row>
    <row r="1048423" s="4" customFormat="1" spans="1:4">
      <c r="A1048423" s="5"/>
      <c r="C1048423" s="5"/>
      <c r="D1048423" s="5"/>
    </row>
    <row r="1048424" s="4" customFormat="1" spans="1:4">
      <c r="A1048424" s="5"/>
      <c r="C1048424" s="5"/>
      <c r="D1048424" s="5"/>
    </row>
    <row r="1048425" s="4" customFormat="1" spans="1:4">
      <c r="A1048425" s="5"/>
      <c r="C1048425" s="5"/>
      <c r="D1048425" s="5"/>
    </row>
    <row r="1048426" s="4" customFormat="1" spans="1:4">
      <c r="A1048426" s="5"/>
      <c r="C1048426" s="5"/>
      <c r="D1048426" s="5"/>
    </row>
    <row r="1048427" s="4" customFormat="1" spans="1:4">
      <c r="A1048427" s="5"/>
      <c r="C1048427" s="5"/>
      <c r="D1048427" s="5"/>
    </row>
    <row r="1048428" s="4" customFormat="1" spans="1:4">
      <c r="A1048428" s="5"/>
      <c r="C1048428" s="5"/>
      <c r="D1048428" s="5"/>
    </row>
    <row r="1048429" s="4" customFormat="1" spans="1:4">
      <c r="A1048429" s="5"/>
      <c r="C1048429" s="5"/>
      <c r="D1048429" s="5"/>
    </row>
    <row r="1048430" s="4" customFormat="1" spans="1:4">
      <c r="A1048430" s="5"/>
      <c r="C1048430" s="5"/>
      <c r="D1048430" s="5"/>
    </row>
    <row r="1048431" s="4" customFormat="1" spans="1:4">
      <c r="A1048431" s="5"/>
      <c r="C1048431" s="5"/>
      <c r="D1048431" s="5"/>
    </row>
    <row r="1048432" s="4" customFormat="1" spans="1:4">
      <c r="A1048432" s="5"/>
      <c r="C1048432" s="5"/>
      <c r="D1048432" s="5"/>
    </row>
    <row r="1048433" s="4" customFormat="1" spans="1:4">
      <c r="A1048433" s="5"/>
      <c r="C1048433" s="5"/>
      <c r="D1048433" s="5"/>
    </row>
    <row r="1048434" s="4" customFormat="1" spans="1:4">
      <c r="A1048434" s="5"/>
      <c r="C1048434" s="5"/>
      <c r="D1048434" s="5"/>
    </row>
    <row r="1048435" s="4" customFormat="1" spans="1:4">
      <c r="A1048435" s="5"/>
      <c r="C1048435" s="5"/>
      <c r="D1048435" s="5"/>
    </row>
    <row r="1048436" s="4" customFormat="1" spans="1:4">
      <c r="A1048436" s="5"/>
      <c r="C1048436" s="5"/>
      <c r="D1048436" s="5"/>
    </row>
    <row r="1048437" s="4" customFormat="1" spans="1:4">
      <c r="A1048437" s="5"/>
      <c r="C1048437" s="5"/>
      <c r="D1048437" s="5"/>
    </row>
    <row r="1048438" s="4" customFormat="1" spans="1:4">
      <c r="A1048438" s="5"/>
      <c r="C1048438" s="5"/>
      <c r="D1048438" s="5"/>
    </row>
    <row r="1048439" s="4" customFormat="1" spans="1:4">
      <c r="A1048439" s="5"/>
      <c r="C1048439" s="5"/>
      <c r="D1048439" s="5"/>
    </row>
    <row r="1048440" s="4" customFormat="1" spans="1:4">
      <c r="A1048440" s="5"/>
      <c r="C1048440" s="5"/>
      <c r="D1048440" s="5"/>
    </row>
    <row r="1048441" s="4" customFormat="1" spans="1:4">
      <c r="A1048441" s="5"/>
      <c r="C1048441" s="5"/>
      <c r="D1048441" s="5"/>
    </row>
    <row r="1048442" s="4" customFormat="1" spans="1:4">
      <c r="A1048442" s="5"/>
      <c r="C1048442" s="5"/>
      <c r="D1048442" s="5"/>
    </row>
    <row r="1048443" s="4" customFormat="1" spans="1:4">
      <c r="A1048443" s="5"/>
      <c r="C1048443" s="5"/>
      <c r="D1048443" s="5"/>
    </row>
    <row r="1048444" s="4" customFormat="1" spans="1:4">
      <c r="A1048444" s="5"/>
      <c r="C1048444" s="5"/>
      <c r="D1048444" s="5"/>
    </row>
    <row r="1048445" s="4" customFormat="1" spans="1:4">
      <c r="A1048445" s="5"/>
      <c r="C1048445" s="5"/>
      <c r="D1048445" s="5"/>
    </row>
    <row r="1048446" s="4" customFormat="1" spans="1:4">
      <c r="A1048446" s="5"/>
      <c r="C1048446" s="5"/>
      <c r="D1048446" s="5"/>
    </row>
    <row r="1048447" s="4" customFormat="1" spans="1:4">
      <c r="A1048447" s="5"/>
      <c r="C1048447" s="5"/>
      <c r="D1048447" s="5"/>
    </row>
    <row r="1048448" s="4" customFormat="1" spans="1:4">
      <c r="A1048448" s="5"/>
      <c r="C1048448" s="5"/>
      <c r="D1048448" s="5"/>
    </row>
    <row r="1048449" s="4" customFormat="1" spans="1:4">
      <c r="A1048449" s="5"/>
      <c r="C1048449" s="5"/>
      <c r="D1048449" s="5"/>
    </row>
    <row r="1048450" s="4" customFormat="1" spans="1:4">
      <c r="A1048450" s="5"/>
      <c r="C1048450" s="5"/>
      <c r="D1048450" s="5"/>
    </row>
    <row r="1048451" s="4" customFormat="1" spans="1:4">
      <c r="A1048451" s="5"/>
      <c r="C1048451" s="5"/>
      <c r="D1048451" s="5"/>
    </row>
    <row r="1048452" s="4" customFormat="1" spans="1:4">
      <c r="A1048452" s="5"/>
      <c r="C1048452" s="5"/>
      <c r="D1048452" s="5"/>
    </row>
    <row r="1048453" s="4" customFormat="1" spans="1:4">
      <c r="A1048453" s="5"/>
      <c r="C1048453" s="5"/>
      <c r="D1048453" s="5"/>
    </row>
    <row r="1048454" s="4" customFormat="1" spans="1:4">
      <c r="A1048454" s="5"/>
      <c r="C1048454" s="5"/>
      <c r="D1048454" s="5"/>
    </row>
    <row r="1048455" s="4" customFormat="1" spans="1:4">
      <c r="A1048455" s="5"/>
      <c r="C1048455" s="5"/>
      <c r="D1048455" s="5"/>
    </row>
    <row r="1048456" s="4" customFormat="1" spans="1:4">
      <c r="A1048456" s="5"/>
      <c r="C1048456" s="5"/>
      <c r="D1048456" s="5"/>
    </row>
    <row r="1048457" s="4" customFormat="1" spans="1:4">
      <c r="A1048457" s="5"/>
      <c r="C1048457" s="5"/>
      <c r="D1048457" s="5"/>
    </row>
    <row r="1048458" s="4" customFormat="1" spans="1:4">
      <c r="A1048458" s="5"/>
      <c r="C1048458" s="5"/>
      <c r="D1048458" s="5"/>
    </row>
    <row r="1048459" s="4" customFormat="1" spans="1:4">
      <c r="A1048459" s="5"/>
      <c r="C1048459" s="5"/>
      <c r="D1048459" s="5"/>
    </row>
    <row r="1048460" s="4" customFormat="1" spans="1:4">
      <c r="A1048460" s="5"/>
      <c r="C1048460" s="5"/>
      <c r="D1048460" s="5"/>
    </row>
    <row r="1048461" s="4" customFormat="1" spans="1:4">
      <c r="A1048461" s="5"/>
      <c r="C1048461" s="5"/>
      <c r="D1048461" s="5"/>
    </row>
    <row r="1048462" s="4" customFormat="1" spans="1:4">
      <c r="A1048462" s="5"/>
      <c r="C1048462" s="5"/>
      <c r="D1048462" s="5"/>
    </row>
    <row r="1048463" s="4" customFormat="1" spans="1:4">
      <c r="A1048463" s="5"/>
      <c r="C1048463" s="5"/>
      <c r="D1048463" s="5"/>
    </row>
    <row r="1048464" s="4" customFormat="1" spans="1:4">
      <c r="A1048464" s="5"/>
      <c r="C1048464" s="5"/>
      <c r="D1048464" s="5"/>
    </row>
    <row r="1048465" s="4" customFormat="1" spans="1:4">
      <c r="A1048465" s="5"/>
      <c r="C1048465" s="5"/>
      <c r="D1048465" s="5"/>
    </row>
    <row r="1048466" s="4" customFormat="1" spans="1:4">
      <c r="A1048466" s="5"/>
      <c r="C1048466" s="5"/>
      <c r="D1048466" s="5"/>
    </row>
    <row r="1048467" s="4" customFormat="1" spans="1:4">
      <c r="A1048467" s="5"/>
      <c r="C1048467" s="5"/>
      <c r="D1048467" s="5"/>
    </row>
    <row r="1048468" s="4" customFormat="1" spans="1:4">
      <c r="A1048468" s="5"/>
      <c r="C1048468" s="5"/>
      <c r="D1048468" s="5"/>
    </row>
    <row r="1048469" s="4" customFormat="1" spans="1:4">
      <c r="A1048469" s="5"/>
      <c r="C1048469" s="5"/>
      <c r="D1048469" s="5"/>
    </row>
    <row r="1048470" s="4" customFormat="1" spans="1:4">
      <c r="A1048470" s="5"/>
      <c r="C1048470" s="5"/>
      <c r="D1048470" s="5"/>
    </row>
    <row r="1048471" s="4" customFormat="1" spans="1:4">
      <c r="A1048471" s="5"/>
      <c r="C1048471" s="5"/>
      <c r="D1048471" s="5"/>
    </row>
    <row r="1048472" s="4" customFormat="1" spans="1:4">
      <c r="A1048472" s="5"/>
      <c r="C1048472" s="5"/>
      <c r="D1048472" s="5"/>
    </row>
    <row r="1048473" s="4" customFormat="1" spans="1:4">
      <c r="A1048473" s="5"/>
      <c r="C1048473" s="5"/>
      <c r="D1048473" s="5"/>
    </row>
    <row r="1048474" s="4" customFormat="1" spans="1:4">
      <c r="A1048474" s="5"/>
      <c r="C1048474" s="5"/>
      <c r="D1048474" s="5"/>
    </row>
    <row r="1048475" s="4" customFormat="1" spans="1:4">
      <c r="A1048475" s="5"/>
      <c r="C1048475" s="5"/>
      <c r="D1048475" s="5"/>
    </row>
    <row r="1048476" s="4" customFormat="1" spans="1:4">
      <c r="A1048476" s="5"/>
      <c r="C1048476" s="5"/>
      <c r="D1048476" s="5"/>
    </row>
    <row r="1048477" s="4" customFormat="1" spans="1:4">
      <c r="A1048477" s="5"/>
      <c r="C1048477" s="5"/>
      <c r="D1048477" s="5"/>
    </row>
    <row r="1048478" s="4" customFormat="1" spans="1:4">
      <c r="A1048478" s="5"/>
      <c r="C1048478" s="5"/>
      <c r="D1048478" s="5"/>
    </row>
    <row r="1048479" s="4" customFormat="1" spans="1:4">
      <c r="A1048479" s="5"/>
      <c r="C1048479" s="5"/>
      <c r="D1048479" s="5"/>
    </row>
    <row r="1048480" s="4" customFormat="1" spans="1:4">
      <c r="A1048480" s="5"/>
      <c r="C1048480" s="5"/>
      <c r="D1048480" s="5"/>
    </row>
    <row r="1048481" s="4" customFormat="1" spans="1:4">
      <c r="A1048481" s="5"/>
      <c r="C1048481" s="5"/>
      <c r="D1048481" s="5"/>
    </row>
    <row r="1048482" s="4" customFormat="1" spans="1:4">
      <c r="A1048482" s="5"/>
      <c r="C1048482" s="5"/>
      <c r="D1048482" s="5"/>
    </row>
    <row r="1048483" s="4" customFormat="1" spans="1:4">
      <c r="A1048483" s="5"/>
      <c r="C1048483" s="5"/>
      <c r="D1048483" s="5"/>
    </row>
    <row r="1048484" s="4" customFormat="1" spans="1:4">
      <c r="A1048484" s="5"/>
      <c r="C1048484" s="5"/>
      <c r="D1048484" s="5"/>
    </row>
    <row r="1048485" s="4" customFormat="1" spans="1:4">
      <c r="A1048485" s="5"/>
      <c r="C1048485" s="5"/>
      <c r="D1048485" s="5"/>
    </row>
    <row r="1048486" s="4" customFormat="1" spans="1:4">
      <c r="A1048486" s="5"/>
      <c r="C1048486" s="5"/>
      <c r="D1048486" s="5"/>
    </row>
    <row r="1048487" s="4" customFormat="1" spans="3:4">
      <c r="C1048487" s="5"/>
      <c r="D1048487" s="5"/>
    </row>
    <row r="1048488" s="4" customFormat="1" spans="3:4">
      <c r="C1048488" s="5"/>
      <c r="D1048488" s="5"/>
    </row>
    <row r="1048489" s="4" customFormat="1" spans="3:4">
      <c r="C1048489" s="5"/>
      <c r="D1048489" s="5"/>
    </row>
  </sheetData>
  <autoFilter ref="A4:F175">
    <sortState ref="A4:F175">
      <sortCondition ref="B4"/>
    </sortState>
    <extLst/>
  </autoFilter>
  <mergeCells count="2">
    <mergeCell ref="A1:D1"/>
    <mergeCell ref="A4:B4"/>
  </mergeCells>
  <pageMargins left="0.314583333333333" right="0.156944444444444" top="0.432638888888889" bottom="0.432638888888889" header="0.5" footer="0.5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一般公共预算收入</vt:lpstr>
      <vt:lpstr>一般公共预算支出</vt:lpstr>
      <vt:lpstr>基金预算收支</vt:lpstr>
      <vt:lpstr>国有资本经营预算收支</vt:lpstr>
      <vt:lpstr>社保基金预算收支</vt:lpstr>
      <vt:lpstr>地方政府债务</vt:lpstr>
      <vt:lpstr>存量资金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李学锦</dc:creator>
  <cp:lastModifiedBy>胖子</cp:lastModifiedBy>
  <dcterms:created xsi:type="dcterms:W3CDTF">2018-11-22T07:57:00Z</dcterms:created>
  <cp:lastPrinted>2019-08-02T08:34:00Z</cp:lastPrinted>
  <dcterms:modified xsi:type="dcterms:W3CDTF">2021-08-19T01:46:52Z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1B23E5E5FAF547ECA0D90186B415D950</vt:lpwstr>
  </property>
</Properties>
</file>