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activeTab="2"/>
  </bookViews>
  <sheets>
    <sheet name="一般公共预算收入" sheetId="7" r:id="rId1"/>
    <sheet name="一般公共预算支出" sheetId="17" r:id="rId2"/>
    <sheet name="基金预算收支" sheetId="6" r:id="rId3"/>
    <sheet name="国有资本经营预算收支" sheetId="10" r:id="rId4"/>
    <sheet name="社保基金预算收支" sheetId="12" r:id="rId5"/>
  </sheets>
  <definedNames>
    <definedName name="_xlnm.Print_Titles" localSheetId="0">一般公共预算收入!$1:$5</definedName>
  </definedNames>
  <calcPr calcId="144525"/>
</workbook>
</file>

<file path=xl/sharedStrings.xml><?xml version="1.0" encoding="utf-8"?>
<sst xmlns="http://schemas.openxmlformats.org/spreadsheetml/2006/main" count="267" uniqueCount="239">
  <si>
    <t>2020年1-11月一般公共预算收入情况表</t>
  </si>
  <si>
    <t>单位：万元</t>
  </si>
  <si>
    <t>预    算    科    目</t>
  </si>
  <si>
    <t>预算数</t>
  </si>
  <si>
    <t>调整预算数</t>
  </si>
  <si>
    <t>执行数</t>
  </si>
  <si>
    <t>备注</t>
  </si>
  <si>
    <t>税收收入小计</t>
  </si>
  <si>
    <t>一、增值税</t>
  </si>
  <si>
    <t>二、企业所得税</t>
  </si>
  <si>
    <t>三、企业所得税退税</t>
  </si>
  <si>
    <t>四、个人所得税</t>
  </si>
  <si>
    <t>五、资源税</t>
  </si>
  <si>
    <t>六、城市维护建设税</t>
  </si>
  <si>
    <t>七、房产税</t>
  </si>
  <si>
    <t>八、印花税</t>
  </si>
  <si>
    <t>九、城镇土地使用税</t>
  </si>
  <si>
    <t>十、土地增值税</t>
  </si>
  <si>
    <t>十一、车船税</t>
  </si>
  <si>
    <t>十二、耕地占用税</t>
  </si>
  <si>
    <t>十三、契税</t>
  </si>
  <si>
    <t>十四、烟叶税</t>
  </si>
  <si>
    <t>十五、环境保护税</t>
  </si>
  <si>
    <t>十六、其他税收收入</t>
  </si>
  <si>
    <t>非税收入小计</t>
  </si>
  <si>
    <t>十七、专项收入</t>
  </si>
  <si>
    <t>十八、行政事业性收费收入</t>
  </si>
  <si>
    <t>十九、罚没收入</t>
  </si>
  <si>
    <t>二十、国有资本经营收入</t>
  </si>
  <si>
    <t>二十一、国有资源(资产)有偿使用收入</t>
  </si>
  <si>
    <t>二十二、捐赠收入</t>
  </si>
  <si>
    <t>二十三、政府住房基金收入</t>
  </si>
  <si>
    <t>二十四、其他收入</t>
  </si>
  <si>
    <t>地方一般公共预算收入合计</t>
  </si>
  <si>
    <t>转移性收入</t>
  </si>
  <si>
    <t xml:space="preserve">  上级补助收入</t>
  </si>
  <si>
    <t xml:space="preserve">    返还性收入</t>
  </si>
  <si>
    <t xml:space="preserve">      增值税和消费税税收返还收入 </t>
  </si>
  <si>
    <t xml:space="preserve">      所得税基数返还收入</t>
  </si>
  <si>
    <t xml:space="preserve">      成品油价格和税费改革税收返还收入</t>
  </si>
  <si>
    <t xml:space="preserve">      增值税五五分享税收返还</t>
  </si>
  <si>
    <t xml:space="preserve">    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</si>
  <si>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</si>
  <si>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</si>
  <si>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</si>
  <si>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农村综合改革转移支付收入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</si>
  <si>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</si>
  <si>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</si>
  <si>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</si>
  <si>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</si>
  <si>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</si>
  <si>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</si>
  <si>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</si>
  <si>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</si>
  <si>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贫困地区转移支付收入</t>
  </si>
  <si>
    <t xml:space="preserve">      基层公检法司转移支付</t>
  </si>
  <si>
    <t xml:space="preserve">      教育共同财政事权转移支付支出</t>
  </si>
  <si>
    <t xml:space="preserve">      科学技术共同财政事权转移支付</t>
  </si>
  <si>
    <t xml:space="preserve">      文化旅游体育与传媒共同财政事权转移支付支出</t>
  </si>
  <si>
    <t xml:space="preserve">      社会保障和就业共同财政事权转移支付支出</t>
  </si>
  <si>
    <t xml:space="preserve">      卫生健康共同财政事权转移支付支出</t>
  </si>
  <si>
    <t xml:space="preserve">      节能环保共同财政事权转移支付支出</t>
  </si>
  <si>
    <t xml:space="preserve">      农林水共同财政事权转移支付支出</t>
  </si>
  <si>
    <t xml:space="preserve">      交通运输共同财政事权转移支付支出</t>
  </si>
  <si>
    <t xml:space="preserve">      灾害防治及应急管理共同财政事权转移支付支出</t>
  </si>
  <si>
    <t xml:space="preserve">      其他一般性转移支付收入</t>
  </si>
  <si>
    <t xml:space="preserve">    专项转移支付收入</t>
  </si>
  <si>
    <t>上年结余</t>
  </si>
  <si>
    <t>广东援建资金收入</t>
  </si>
  <si>
    <t>调入资金</t>
  </si>
  <si>
    <t>上解支出</t>
  </si>
  <si>
    <t>合计</t>
  </si>
  <si>
    <t>2020年1-8月一般公共预算支出执行情况表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</si>
  <si>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</si>
  <si>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</si>
  <si>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</si>
  <si>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</si>
  <si>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</si>
  <si>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</si>
  <si>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</si>
  <si>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</si>
  <si>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</si>
  <si>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</si>
  <si>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</si>
  <si>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</si>
  <si>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</si>
  <si>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</si>
  <si>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</si>
  <si>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</si>
  <si>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</si>
  <si>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十八、自然支援海洋气象等支出</t>
  </si>
  <si>
    <t>十九、住房保障支出</t>
  </si>
  <si>
    <t>二十、粮油物资储备支出</t>
  </si>
  <si>
    <t>二十一、灾害防治及应急管理支出</t>
  </si>
  <si>
    <t>二十三、预备费</t>
  </si>
  <si>
    <t>二十四、其他支出</t>
  </si>
  <si>
    <t>二十五、债务付息支出</t>
  </si>
  <si>
    <t>二十五、债务发行费用支出</t>
  </si>
  <si>
    <t>一般公共预算支出合计</t>
  </si>
  <si>
    <t>2020年1-11月政府性基金预算收支执行情况表</t>
  </si>
  <si>
    <t>一、政府性基金收入</t>
  </si>
  <si>
    <t>一、文化旅游体育与传媒支出</t>
  </si>
  <si>
    <t xml:space="preserve">      农网还贷资金收入</t>
  </si>
  <si>
    <t>二、社会保障和就业支出</t>
  </si>
  <si>
    <t xml:space="preserve">      民航发展基金收入</t>
  </si>
  <si>
    <t>三、节能环保支出</t>
  </si>
  <si>
    <t xml:space="preserve">      港口建设费收入</t>
  </si>
  <si>
    <t>四、城乡社区支出</t>
  </si>
  <si>
    <t xml:space="preserve">      国家电影事业发展专项资金收入</t>
  </si>
  <si>
    <t xml:space="preserve">    国有土地使用权出让收入及对应专项债务收入安排的支出</t>
  </si>
  <si>
    <t xml:space="preserve">      国有土地收益基金收入</t>
  </si>
  <si>
    <t xml:space="preserve">     国有土地开发资金安排的支出</t>
  </si>
  <si>
    <t xml:space="preserve">      农业土地开发资金收入</t>
  </si>
  <si>
    <t xml:space="preserve">     其他国有土地使用权出让收入安排的支出</t>
  </si>
  <si>
    <t xml:space="preserve">      国有土地使用权出让收入</t>
  </si>
  <si>
    <t>五、农林水支出</t>
  </si>
  <si>
    <t xml:space="preserve">      大中型水库库区基金收入</t>
  </si>
  <si>
    <t>六、交通运输支出</t>
  </si>
  <si>
    <t xml:space="preserve">      彩票公益金收入</t>
  </si>
  <si>
    <t>七、国家电影事业发展专项资金支出</t>
  </si>
  <si>
    <t xml:space="preserve">      城市基础设施配套费收入</t>
  </si>
  <si>
    <t>八、商业服务业等支出</t>
  </si>
  <si>
    <t xml:space="preserve">      小型水库移民扶助基金收入</t>
  </si>
  <si>
    <t>九、其他支出</t>
  </si>
  <si>
    <t xml:space="preserve">      国家重大水利工程建设基金收入</t>
  </si>
  <si>
    <t xml:space="preserve">      其他政府性基金及对应专项债务收入安排的支出</t>
  </si>
  <si>
    <t xml:space="preserve">      车辆通行费</t>
  </si>
  <si>
    <t xml:space="preserve">    彩票公益金安排的支出</t>
  </si>
  <si>
    <t xml:space="preserve">      污水处理费收入</t>
  </si>
  <si>
    <t xml:space="preserve">      用于社会福利的彩票公益金支出</t>
  </si>
  <si>
    <t xml:space="preserve">      彩票发行机构和彩票销售机构的业务费用</t>
  </si>
  <si>
    <t xml:space="preserve">      用于体育事业的彩票公益金支出</t>
  </si>
  <si>
    <t xml:space="preserve">      其他政府性基金收入</t>
  </si>
  <si>
    <t xml:space="preserve">      用于教育事业的彩票公益金支出</t>
  </si>
  <si>
    <t>二、专项债券对应项目专项收入</t>
  </si>
  <si>
    <t xml:space="preserve">      用于残疾人事业的彩票公益金支出</t>
  </si>
  <si>
    <t xml:space="preserve">      港口建设费专项债务对应项目专项收入</t>
  </si>
  <si>
    <t xml:space="preserve">      用于扶贫的彩票公益金支出</t>
  </si>
  <si>
    <t xml:space="preserve">      国家电影事业发展专项资金专项债务对应项目专项收入</t>
  </si>
  <si>
    <t xml:space="preserve">      用于城乡医疗救助的彩票公益金支出</t>
  </si>
  <si>
    <t xml:space="preserve">      国有土地使用权出让金专项债务对应项目专项收入</t>
  </si>
  <si>
    <t>用于其他社会公益事业的彩票公益金支出</t>
  </si>
  <si>
    <t xml:space="preserve">      国有土地收益基金专项债务对应项目专项收入</t>
  </si>
  <si>
    <t>十、债务付息支出</t>
  </si>
  <si>
    <t xml:space="preserve">      农业土地开发资金专项债务对应项目专项收入</t>
  </si>
  <si>
    <t>十一、债务发行费用支出</t>
  </si>
  <si>
    <t xml:space="preserve">      大中型水库库区基金专项债务对应项目专项收入</t>
  </si>
  <si>
    <t xml:space="preserve">      城市基础设施配套费专项债务对应项目专项收入</t>
  </si>
  <si>
    <t>转移性支出</t>
  </si>
  <si>
    <t xml:space="preserve">      小型水库移民扶助基金专项债务对应项目专项收入</t>
  </si>
  <si>
    <t xml:space="preserve">  政府性基金转移支付</t>
  </si>
  <si>
    <t xml:space="preserve">      国家重大水利工程建设基金专项债务对应项目专项收入</t>
  </si>
  <si>
    <t xml:space="preserve">    政府性基金补助支出</t>
  </si>
  <si>
    <t xml:space="preserve">      车辆通行费专项债务对应项目专项收入</t>
  </si>
  <si>
    <t xml:space="preserve">    政府性基金上解支出</t>
  </si>
  <si>
    <t xml:space="preserve">      污水处理费专项债务对应项目专项收入</t>
  </si>
  <si>
    <t xml:space="preserve"> 调出资金</t>
  </si>
  <si>
    <t xml:space="preserve">      其他政府性基金专项债务对应项目专项收入</t>
  </si>
  <si>
    <t xml:space="preserve"> 年终结余</t>
  </si>
  <si>
    <t>地方政府专项债务还本支出</t>
  </si>
  <si>
    <t>专项收入</t>
  </si>
  <si>
    <t>专项支出</t>
  </si>
  <si>
    <t>上年结转结余</t>
  </si>
  <si>
    <t>上年结转支出</t>
  </si>
  <si>
    <t>政府性基金预算收入合计</t>
  </si>
  <si>
    <t>政府性基金预算支出合计</t>
  </si>
  <si>
    <t>2019年1-11月国有资本经营预算收支执行情况表</t>
  </si>
  <si>
    <t>项      目</t>
  </si>
  <si>
    <t>一、利润收入</t>
  </si>
  <si>
    <t>一、社会保障和就业支出</t>
  </si>
  <si>
    <t xml:space="preserve">    电力企业利润收入</t>
  </si>
  <si>
    <t>二、国有资本经营预算支出</t>
  </si>
  <si>
    <t xml:space="preserve">    投资服务企业利润收入</t>
  </si>
  <si>
    <t xml:space="preserve">    （一）解决历史遗留问题及改革成本支出</t>
  </si>
  <si>
    <t xml:space="preserve">    贸易企业利润收入</t>
  </si>
  <si>
    <t xml:space="preserve">    （二）国有企业资本金注入</t>
  </si>
  <si>
    <t xml:space="preserve">    其他国有资本经营预算企业利润收入</t>
  </si>
  <si>
    <t xml:space="preserve">          其中：国有经济结构调整支出</t>
  </si>
  <si>
    <t>二、股利、股息收入</t>
  </si>
  <si>
    <t xml:space="preserve">                公益性设施投资支出</t>
  </si>
  <si>
    <t xml:space="preserve">    国有控股公司股利、股息收入</t>
  </si>
  <si>
    <t xml:space="preserve">                前瞻性战略性产业发展支出</t>
  </si>
  <si>
    <t xml:space="preserve">    国有参股公司股利、股息收入</t>
  </si>
  <si>
    <t xml:space="preserve">                生态环境保护支出</t>
  </si>
  <si>
    <t xml:space="preserve">    金融企业股利、股息收入（国资预算）</t>
  </si>
  <si>
    <t xml:space="preserve">                支持科技进步支出</t>
  </si>
  <si>
    <t xml:space="preserve">    其他国有资本经营预算企业股利、股息收入</t>
  </si>
  <si>
    <t xml:space="preserve">                保障国家经济安全支持</t>
  </si>
  <si>
    <t>三、产权转让收入</t>
  </si>
  <si>
    <t xml:space="preserve">                对外投资合作支出</t>
  </si>
  <si>
    <t xml:space="preserve">    国有股权、股份转让收入</t>
  </si>
  <si>
    <t xml:space="preserve">                其他国有企业资本金注入</t>
  </si>
  <si>
    <t xml:space="preserve">    国有独资企业产权转让收入</t>
  </si>
  <si>
    <t xml:space="preserve">    （三）国有企业政策性补贴</t>
  </si>
  <si>
    <t xml:space="preserve">    金融企业产权转让收入</t>
  </si>
  <si>
    <t xml:space="preserve">          其中：国有企业政策性补贴</t>
  </si>
  <si>
    <t xml:space="preserve">    其他国有资本经营预算企业产权转让收入</t>
  </si>
  <si>
    <t xml:space="preserve">    （四）金融国有资本经营预算支出</t>
  </si>
  <si>
    <t>四、清算收入</t>
  </si>
  <si>
    <t xml:space="preserve">    （五）其他国有资本经营预算支出</t>
  </si>
  <si>
    <t xml:space="preserve">    国有股权、股份清算收入</t>
  </si>
  <si>
    <t xml:space="preserve">          其中：其他国有资本经营预算支出</t>
  </si>
  <si>
    <t xml:space="preserve">   国有独资企业清算收入</t>
  </si>
  <si>
    <t>三、转移性支出</t>
  </si>
  <si>
    <t xml:space="preserve">    其他国有资本经营预算企业清算收入</t>
  </si>
  <si>
    <t xml:space="preserve">    （一）国有资本经营预算转移支付</t>
  </si>
  <si>
    <t>五、其他收入</t>
  </si>
  <si>
    <t xml:space="preserve">          其中：国有资本经营预算转移支付支出</t>
  </si>
  <si>
    <t xml:space="preserve">    其他国有资本经营预算收入</t>
  </si>
  <si>
    <t xml:space="preserve">    （二）调出资金</t>
  </si>
  <si>
    <t>国 有 资 本 经 营 预 算 收 入</t>
  </si>
  <si>
    <t xml:space="preserve">          其中：国有资本经营预算调出资金</t>
  </si>
  <si>
    <t xml:space="preserve"> 国 有 资 本 经 营 预 算 支 出</t>
  </si>
  <si>
    <t>上 年 结 转 收 入</t>
  </si>
  <si>
    <t>结 转 下 年 支 出</t>
  </si>
  <si>
    <t>2020年1-11月社会保险基金预算收支执行情况表</t>
  </si>
  <si>
    <t>项        目</t>
  </si>
  <si>
    <t xml:space="preserve">企业职工基本
养老保险基金
</t>
  </si>
  <si>
    <t>城乡居民基本
养老保险基金</t>
  </si>
  <si>
    <t>机关事业单位基本养老保险基金</t>
  </si>
  <si>
    <t>职工基本医疗保险(含生育保险)基金</t>
  </si>
  <si>
    <t>城乡居民基本
医疗保险基金</t>
  </si>
  <si>
    <t>工伤保险基金</t>
  </si>
  <si>
    <t>失业保险基金</t>
  </si>
  <si>
    <t>一、收入</t>
  </si>
  <si>
    <t xml:space="preserve">    其中:1.社会保险费收入</t>
  </si>
  <si>
    <t xml:space="preserve">         2.利息收入</t>
  </si>
  <si>
    <t xml:space="preserve">         3.财政补贴收入</t>
  </si>
  <si>
    <t xml:space="preserve">         4.委托投资收益</t>
  </si>
  <si>
    <t xml:space="preserve">         5.其他收入</t>
  </si>
  <si>
    <t xml:space="preserve">         6.转移收入</t>
  </si>
  <si>
    <t xml:space="preserve">         7.中央调剂资金收入（省级专用）</t>
  </si>
  <si>
    <t xml:space="preserve">         8.中央调剂基金收入（中央专用)</t>
  </si>
  <si>
    <t>二、支出</t>
  </si>
  <si>
    <t xml:space="preserve">    其中:1.社会保险待遇支出</t>
  </si>
  <si>
    <t xml:space="preserve">         2.其他支出</t>
  </si>
  <si>
    <t xml:space="preserve">         3.转移支出</t>
  </si>
  <si>
    <t xml:space="preserve">         4.中央调剂基金支出（中央专用）</t>
  </si>
  <si>
    <t xml:space="preserve">         5.中央调剂资金支出（省级专用）</t>
  </si>
</sst>
</file>

<file path=xl/styles.xml><?xml version="1.0" encoding="utf-8"?>
<styleSheet xmlns="http://schemas.openxmlformats.org/spreadsheetml/2006/main">
  <numFmts count="1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177" formatCode="0.00_ "/>
    <numFmt numFmtId="178" formatCode="0.00_);[Red]\(0.00\)"/>
    <numFmt numFmtId="179" formatCode="0.00_);\(0.00\)"/>
    <numFmt numFmtId="180" formatCode="0_);[Red]\(0\)"/>
    <numFmt numFmtId="181" formatCode="#,##0.00_ ;\-#,##0.00;;"/>
    <numFmt numFmtId="182" formatCode="#,##0_ "/>
    <numFmt numFmtId="183" formatCode="0.0_ "/>
    <numFmt numFmtId="184" formatCode="0.0_);[Red]\(0.0\)"/>
    <numFmt numFmtId="185" formatCode="#,##0_);[Red]\(#,##0\)"/>
  </numFmts>
  <fonts count="41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20"/>
      <name val="宋体"/>
      <charset val="134"/>
    </font>
    <font>
      <sz val="12"/>
      <color indexed="8"/>
      <name val="Arial Narrow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10"/>
      <name val="宋体"/>
      <charset val="134"/>
    </font>
    <font>
      <sz val="12"/>
      <name val="黑体"/>
      <charset val="134"/>
    </font>
    <font>
      <sz val="12"/>
      <name val="仿宋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22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仿宋_GB2312"/>
      <charset val="134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3">
    <xf numFmtId="0" fontId="0" fillId="0" borderId="0"/>
    <xf numFmtId="42" fontId="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2" borderId="17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2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/>
    <xf numFmtId="9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11" borderId="16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0" fillId="0" borderId="0"/>
    <xf numFmtId="0" fontId="22" fillId="18" borderId="0" applyNumberFormat="0" applyBorder="0" applyAlignment="0" applyProtection="0">
      <alignment vertical="center"/>
    </xf>
    <xf numFmtId="0" fontId="28" fillId="20" borderId="18" applyNumberFormat="0" applyAlignment="0" applyProtection="0">
      <alignment vertical="center"/>
    </xf>
    <xf numFmtId="0" fontId="30" fillId="20" borderId="17" applyNumberFormat="0" applyAlignment="0" applyProtection="0">
      <alignment vertical="center"/>
    </xf>
    <xf numFmtId="0" fontId="32" fillId="22" borderId="19" applyNumberForma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9" fillId="0" borderId="0"/>
    <xf numFmtId="0" fontId="23" fillId="1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0" fillId="0" borderId="0"/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4" borderId="0" applyNumberFormat="0" applyBorder="0" applyAlignment="0" applyProtection="0">
      <alignment vertical="center"/>
    </xf>
    <xf numFmtId="0" fontId="0" fillId="0" borderId="0"/>
    <xf numFmtId="0" fontId="22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0" borderId="0">
      <alignment vertical="center"/>
    </xf>
    <xf numFmtId="0" fontId="0" fillId="0" borderId="0"/>
    <xf numFmtId="0" fontId="1" fillId="0" borderId="0"/>
  </cellStyleXfs>
  <cellXfs count="134">
    <xf numFmtId="0" fontId="0" fillId="0" borderId="0" xfId="0"/>
    <xf numFmtId="0" fontId="1" fillId="0" borderId="0" xfId="0" applyFont="1" applyFill="1" applyAlignment="1"/>
    <xf numFmtId="0" fontId="0" fillId="0" borderId="0" xfId="62" applyFont="1" applyFill="1" applyBorder="1"/>
    <xf numFmtId="0" fontId="2" fillId="2" borderId="0" xfId="62" applyFont="1" applyFill="1" applyBorder="1" applyAlignment="1">
      <alignment horizontal="center" vertical="center"/>
    </xf>
    <xf numFmtId="0" fontId="3" fillId="2" borderId="0" xfId="62" applyFont="1" applyFill="1" applyBorder="1"/>
    <xf numFmtId="0" fontId="4" fillId="2" borderId="0" xfId="62" applyFont="1" applyFill="1" applyBorder="1" applyAlignment="1">
      <alignment vertical="center"/>
    </xf>
    <xf numFmtId="0" fontId="0" fillId="2" borderId="0" xfId="62" applyFont="1" applyFill="1" applyBorder="1"/>
    <xf numFmtId="0" fontId="5" fillId="2" borderId="1" xfId="62" applyFont="1" applyFill="1" applyBorder="1" applyAlignment="1">
      <alignment vertical="center"/>
    </xf>
    <xf numFmtId="0" fontId="4" fillId="2" borderId="1" xfId="62" applyFont="1" applyFill="1" applyBorder="1" applyAlignment="1">
      <alignment vertical="center"/>
    </xf>
    <xf numFmtId="0" fontId="4" fillId="2" borderId="2" xfId="62" applyFont="1" applyFill="1" applyBorder="1" applyAlignment="1">
      <alignment vertical="center"/>
    </xf>
    <xf numFmtId="0" fontId="0" fillId="2" borderId="2" xfId="62" applyFont="1" applyFill="1" applyBorder="1"/>
    <xf numFmtId="0" fontId="5" fillId="2" borderId="3" xfId="62" applyFont="1" applyFill="1" applyBorder="1" applyAlignment="1">
      <alignment horizontal="center" vertical="center"/>
    </xf>
    <xf numFmtId="0" fontId="5" fillId="2" borderId="4" xfId="62" applyFont="1" applyFill="1" applyBorder="1" applyAlignment="1">
      <alignment horizontal="center" vertical="center" wrapText="1"/>
    </xf>
    <xf numFmtId="0" fontId="5" fillId="2" borderId="5" xfId="62" applyFont="1" applyFill="1" applyBorder="1" applyAlignment="1">
      <alignment horizontal="center" vertical="center" wrapText="1"/>
    </xf>
    <xf numFmtId="0" fontId="5" fillId="2" borderId="6" xfId="62" applyFont="1" applyFill="1" applyBorder="1" applyAlignment="1">
      <alignment horizontal="center" vertical="center" wrapText="1"/>
    </xf>
    <xf numFmtId="0" fontId="5" fillId="2" borderId="7" xfId="62" applyFont="1" applyFill="1" applyBorder="1" applyAlignment="1">
      <alignment horizontal="center" vertical="center" wrapText="1"/>
    </xf>
    <xf numFmtId="0" fontId="5" fillId="2" borderId="8" xfId="62" applyFont="1" applyFill="1" applyBorder="1" applyAlignment="1">
      <alignment horizontal="center" vertical="center" wrapText="1"/>
    </xf>
    <xf numFmtId="0" fontId="5" fillId="2" borderId="3" xfId="62" applyFont="1" applyFill="1" applyBorder="1" applyAlignment="1">
      <alignment horizontal="center" vertical="center" wrapText="1"/>
    </xf>
    <xf numFmtId="0" fontId="5" fillId="2" borderId="9" xfId="62" applyFont="1" applyFill="1" applyBorder="1" applyAlignment="1">
      <alignment horizontal="center" vertical="center"/>
    </xf>
    <xf numFmtId="0" fontId="5" fillId="2" borderId="9" xfId="62" applyFont="1" applyFill="1" applyBorder="1" applyAlignment="1">
      <alignment horizontal="left" vertical="center"/>
    </xf>
    <xf numFmtId="181" fontId="6" fillId="2" borderId="3" xfId="62" applyNumberFormat="1" applyFont="1" applyFill="1" applyBorder="1" applyAlignment="1">
      <alignment horizontal="right" vertical="center"/>
    </xf>
    <xf numFmtId="181" fontId="5" fillId="2" borderId="10" xfId="62" applyNumberFormat="1" applyFont="1" applyFill="1" applyBorder="1" applyAlignment="1">
      <alignment horizontal="right" vertical="center"/>
    </xf>
    <xf numFmtId="181" fontId="6" fillId="2" borderId="10" xfId="62" applyNumberFormat="1" applyFont="1" applyFill="1" applyBorder="1" applyAlignment="1">
      <alignment horizontal="right" vertical="center"/>
    </xf>
    <xf numFmtId="181" fontId="5" fillId="2" borderId="3" xfId="62" applyNumberFormat="1" applyFont="1" applyFill="1" applyBorder="1" applyAlignment="1">
      <alignment horizontal="right" vertical="center"/>
    </xf>
    <xf numFmtId="0" fontId="5" fillId="2" borderId="3" xfId="62" applyFont="1" applyFill="1" applyBorder="1" applyAlignment="1">
      <alignment horizontal="left" vertical="center"/>
    </xf>
    <xf numFmtId="0" fontId="5" fillId="2" borderId="3" xfId="62" applyFont="1" applyFill="1" applyBorder="1" applyAlignment="1">
      <alignment vertical="center"/>
    </xf>
    <xf numFmtId="0" fontId="5" fillId="2" borderId="0" xfId="62" applyFont="1" applyFill="1" applyBorder="1" applyAlignment="1">
      <alignment horizontal="right"/>
    </xf>
    <xf numFmtId="0" fontId="5" fillId="2" borderId="1" xfId="62" applyFont="1" applyFill="1" applyBorder="1" applyAlignment="1">
      <alignment horizontal="right" vertical="center"/>
    </xf>
    <xf numFmtId="181" fontId="5" fillId="2" borderId="4" xfId="62" applyNumberFormat="1" applyFont="1" applyFill="1" applyBorder="1" applyAlignment="1">
      <alignment horizontal="right" vertical="center"/>
    </xf>
    <xf numFmtId="0" fontId="0" fillId="0" borderId="0" xfId="48" applyFont="1" applyFill="1">
      <alignment vertical="center"/>
    </xf>
    <xf numFmtId="0" fontId="7" fillId="0" borderId="0" xfId="48" applyFont="1" applyFill="1">
      <alignment vertical="center"/>
    </xf>
    <xf numFmtId="0" fontId="0" fillId="0" borderId="0" xfId="48">
      <alignment vertical="center"/>
    </xf>
    <xf numFmtId="0" fontId="8" fillId="0" borderId="0" xfId="48" applyFont="1">
      <alignment vertical="center"/>
    </xf>
    <xf numFmtId="0" fontId="3" fillId="0" borderId="0" xfId="48" applyFont="1" applyAlignment="1">
      <alignment horizontal="center" vertical="center"/>
    </xf>
    <xf numFmtId="0" fontId="9" fillId="0" borderId="0" xfId="48" applyFont="1" applyBorder="1" applyAlignment="1">
      <alignment horizontal="center" vertical="center"/>
    </xf>
    <xf numFmtId="0" fontId="9" fillId="0" borderId="0" xfId="48" applyFont="1" applyBorder="1" applyAlignment="1">
      <alignment vertical="center"/>
    </xf>
    <xf numFmtId="0" fontId="9" fillId="0" borderId="0" xfId="48" applyFont="1">
      <alignment vertical="center"/>
    </xf>
    <xf numFmtId="0" fontId="10" fillId="0" borderId="0" xfId="48" applyFont="1" applyBorder="1" applyAlignment="1">
      <alignment horizontal="center" vertical="center"/>
    </xf>
    <xf numFmtId="0" fontId="11" fillId="0" borderId="11" xfId="48" applyFont="1" applyBorder="1" applyAlignment="1">
      <alignment horizontal="center" vertical="center"/>
    </xf>
    <xf numFmtId="0" fontId="11" fillId="0" borderId="5" xfId="48" applyFont="1" applyBorder="1" applyAlignment="1">
      <alignment horizontal="center" vertical="center"/>
    </xf>
    <xf numFmtId="0" fontId="11" fillId="0" borderId="6" xfId="12" applyFont="1" applyBorder="1" applyAlignment="1">
      <alignment vertical="center"/>
    </xf>
    <xf numFmtId="179" fontId="11" fillId="0" borderId="5" xfId="12" applyNumberFormat="1" applyFont="1" applyBorder="1" applyAlignment="1">
      <alignment vertical="center"/>
    </xf>
    <xf numFmtId="0" fontId="11" fillId="0" borderId="5" xfId="12" applyFont="1" applyBorder="1" applyAlignment="1">
      <alignment vertical="center"/>
    </xf>
    <xf numFmtId="0" fontId="10" fillId="0" borderId="6" xfId="12" applyFont="1" applyBorder="1" applyAlignment="1">
      <alignment vertical="center"/>
    </xf>
    <xf numFmtId="0" fontId="10" fillId="0" borderId="5" xfId="12" applyFont="1" applyBorder="1" applyAlignment="1">
      <alignment vertical="center"/>
    </xf>
    <xf numFmtId="179" fontId="10" fillId="0" borderId="5" xfId="12" applyNumberFormat="1" applyFont="1" applyBorder="1" applyAlignment="1">
      <alignment vertical="center"/>
    </xf>
    <xf numFmtId="177" fontId="11" fillId="0" borderId="5" xfId="12" applyNumberFormat="1" applyFont="1" applyBorder="1" applyAlignment="1">
      <alignment vertical="center"/>
    </xf>
    <xf numFmtId="177" fontId="10" fillId="0" borderId="5" xfId="12" applyNumberFormat="1" applyFont="1" applyBorder="1" applyAlignment="1">
      <alignment vertical="center"/>
    </xf>
    <xf numFmtId="0" fontId="11" fillId="0" borderId="5" xfId="12" applyFont="1" applyFill="1" applyBorder="1" applyAlignment="1">
      <alignment vertical="center"/>
    </xf>
    <xf numFmtId="177" fontId="11" fillId="0" borderId="5" xfId="12" applyNumberFormat="1" applyFont="1" applyFill="1" applyBorder="1" applyAlignment="1">
      <alignment vertical="center"/>
    </xf>
    <xf numFmtId="182" fontId="12" fillId="0" borderId="0" xfId="59" applyNumberFormat="1" applyFont="1"/>
    <xf numFmtId="182" fontId="12" fillId="0" borderId="0" xfId="59" applyNumberFormat="1" applyFont="1" applyAlignment="1">
      <alignment vertical="center"/>
    </xf>
    <xf numFmtId="182" fontId="12" fillId="0" borderId="0" xfId="59" applyNumberFormat="1" applyFont="1" applyFill="1" applyAlignment="1">
      <alignment vertical="center"/>
    </xf>
    <xf numFmtId="182" fontId="12" fillId="0" borderId="0" xfId="59" applyNumberFormat="1" applyFont="1" applyAlignment="1">
      <alignment wrapText="1"/>
    </xf>
    <xf numFmtId="182" fontId="12" fillId="0" borderId="0" xfId="59" applyNumberFormat="1" applyFont="1" applyAlignment="1">
      <alignment horizontal="center"/>
    </xf>
    <xf numFmtId="0" fontId="13" fillId="0" borderId="0" xfId="59" applyFont="1" applyAlignment="1">
      <alignment horizontal="center" vertical="center"/>
    </xf>
    <xf numFmtId="0" fontId="12" fillId="0" borderId="0" xfId="59" applyFont="1" applyAlignment="1">
      <alignment wrapText="1"/>
    </xf>
    <xf numFmtId="0" fontId="12" fillId="3" borderId="0" xfId="61" applyFont="1" applyFill="1" applyAlignment="1">
      <alignment horizontal="center"/>
    </xf>
    <xf numFmtId="182" fontId="14" fillId="0" borderId="5" xfId="59" applyNumberFormat="1" applyFont="1" applyBorder="1" applyAlignment="1">
      <alignment horizontal="center" vertical="center" wrapText="1"/>
    </xf>
    <xf numFmtId="0" fontId="14" fillId="0" borderId="5" xfId="60" applyFont="1" applyFill="1" applyBorder="1" applyAlignment="1">
      <alignment horizontal="center" vertical="center"/>
    </xf>
    <xf numFmtId="182" fontId="14" fillId="0" borderId="5" xfId="59" applyNumberFormat="1" applyFont="1" applyBorder="1" applyAlignment="1">
      <alignment horizontal="center" vertical="center"/>
    </xf>
    <xf numFmtId="0" fontId="12" fillId="0" borderId="0" xfId="56" applyFont="1" applyFill="1"/>
    <xf numFmtId="182" fontId="14" fillId="0" borderId="5" xfId="56" applyNumberFormat="1" applyFont="1" applyFill="1" applyBorder="1" applyAlignment="1">
      <alignment horizontal="left" vertical="center" wrapText="1"/>
    </xf>
    <xf numFmtId="0" fontId="15" fillId="3" borderId="1" xfId="0" applyNumberFormat="1" applyFont="1" applyFill="1" applyBorder="1" applyAlignment="1" applyProtection="1">
      <alignment vertical="center"/>
    </xf>
    <xf numFmtId="182" fontId="12" fillId="0" borderId="5" xfId="59" applyNumberFormat="1" applyFont="1" applyBorder="1" applyAlignment="1">
      <alignment vertical="center"/>
    </xf>
    <xf numFmtId="0" fontId="12" fillId="0" borderId="5" xfId="56" applyFont="1" applyFill="1" applyBorder="1" applyAlignment="1">
      <alignment horizontal="left" vertical="center" wrapText="1"/>
    </xf>
    <xf numFmtId="0" fontId="15" fillId="3" borderId="12" xfId="0" applyNumberFormat="1" applyFont="1" applyFill="1" applyBorder="1" applyAlignment="1" applyProtection="1">
      <alignment vertical="center" wrapText="1"/>
    </xf>
    <xf numFmtId="0" fontId="12" fillId="0" borderId="5" xfId="60" applyFont="1" applyFill="1" applyBorder="1" applyAlignment="1">
      <alignment horizontal="center" vertical="center"/>
    </xf>
    <xf numFmtId="0" fontId="15" fillId="3" borderId="12" xfId="0" applyNumberFormat="1" applyFont="1" applyFill="1" applyBorder="1" applyAlignment="1" applyProtection="1">
      <alignment horizontal="left" vertical="center" wrapText="1"/>
    </xf>
    <xf numFmtId="176" fontId="15" fillId="0" borderId="5" xfId="59" applyNumberFormat="1" applyFont="1" applyFill="1" applyBorder="1" applyAlignment="1" applyProtection="1">
      <alignment vertical="center" wrapText="1"/>
    </xf>
    <xf numFmtId="182" fontId="12" fillId="0" borderId="5" xfId="59" applyNumberFormat="1" applyFont="1" applyFill="1" applyBorder="1" applyAlignment="1">
      <alignment vertical="center"/>
    </xf>
    <xf numFmtId="176" fontId="16" fillId="0" borderId="5" xfId="59" applyNumberFormat="1" applyFont="1" applyFill="1" applyBorder="1" applyAlignment="1" applyProtection="1">
      <alignment horizontal="center" vertical="center" wrapText="1"/>
    </xf>
    <xf numFmtId="0" fontId="12" fillId="4" borderId="13" xfId="0" applyNumberFormat="1" applyFont="1" applyFill="1" applyBorder="1" applyAlignment="1" applyProtection="1">
      <alignment horizontal="left" vertical="center" wrapText="1"/>
    </xf>
    <xf numFmtId="182" fontId="12" fillId="0" borderId="0" xfId="59" applyNumberFormat="1" applyFont="1" applyAlignment="1">
      <alignment vertical="center" wrapText="1"/>
    </xf>
    <xf numFmtId="0" fontId="16" fillId="3" borderId="12" xfId="0" applyNumberFormat="1" applyFont="1" applyFill="1" applyBorder="1" applyAlignment="1" applyProtection="1">
      <alignment horizontal="center" vertical="center" wrapText="1"/>
    </xf>
    <xf numFmtId="176" fontId="15" fillId="0" borderId="5" xfId="59" applyNumberFormat="1" applyFont="1" applyFill="1" applyBorder="1" applyAlignment="1" applyProtection="1">
      <alignment horizontal="center" vertical="center" wrapText="1"/>
    </xf>
    <xf numFmtId="0" fontId="16" fillId="3" borderId="12" xfId="0" applyNumberFormat="1" applyFont="1" applyFill="1" applyBorder="1" applyAlignment="1" applyProtection="1">
      <alignment vertical="center" wrapText="1"/>
    </xf>
    <xf numFmtId="0" fontId="15" fillId="3" borderId="14" xfId="0" applyNumberFormat="1" applyFont="1" applyFill="1" applyBorder="1" applyAlignment="1" applyProtection="1">
      <alignment vertical="center" wrapText="1"/>
    </xf>
    <xf numFmtId="0" fontId="15" fillId="3" borderId="5" xfId="0" applyNumberFormat="1" applyFont="1" applyFill="1" applyBorder="1" applyAlignment="1" applyProtection="1">
      <alignment vertical="center"/>
    </xf>
    <xf numFmtId="0" fontId="16" fillId="0" borderId="5" xfId="59" applyFont="1" applyBorder="1" applyAlignment="1">
      <alignment horizontal="center" vertical="center" wrapText="1"/>
    </xf>
    <xf numFmtId="176" fontId="16" fillId="0" borderId="5" xfId="59" applyNumberFormat="1" applyFont="1" applyFill="1" applyBorder="1" applyAlignment="1" applyProtection="1">
      <alignment horizontal="right" vertical="center" wrapText="1"/>
    </xf>
    <xf numFmtId="0" fontId="16" fillId="0" borderId="5" xfId="59" applyFont="1" applyBorder="1" applyAlignment="1">
      <alignment horizontal="center" vertical="center"/>
    </xf>
    <xf numFmtId="182" fontId="14" fillId="0" borderId="5" xfId="59" applyNumberFormat="1" applyFont="1" applyBorder="1" applyAlignment="1">
      <alignment vertical="center"/>
    </xf>
    <xf numFmtId="182" fontId="12" fillId="0" borderId="5" xfId="59" applyNumberFormat="1" applyFont="1" applyBorder="1" applyAlignment="1">
      <alignment horizontal="center" vertical="center"/>
    </xf>
    <xf numFmtId="0" fontId="0" fillId="0" borderId="0" xfId="59" applyFont="1"/>
    <xf numFmtId="0" fontId="0" fillId="0" borderId="0" xfId="59" applyFont="1" applyAlignment="1">
      <alignment vertical="center"/>
    </xf>
    <xf numFmtId="0" fontId="17" fillId="0" borderId="0" xfId="59" applyFont="1" applyAlignment="1">
      <alignment vertical="center"/>
    </xf>
    <xf numFmtId="184" fontId="0" fillId="0" borderId="0" xfId="59" applyNumberFormat="1" applyFont="1"/>
    <xf numFmtId="0" fontId="3" fillId="0" borderId="0" xfId="59" applyFont="1" applyAlignment="1">
      <alignment horizontal="center" vertical="center"/>
    </xf>
    <xf numFmtId="185" fontId="0" fillId="0" borderId="0" xfId="59" applyNumberFormat="1" applyFont="1" applyAlignment="1">
      <alignment horizontal="right"/>
    </xf>
    <xf numFmtId="0" fontId="17" fillId="0" borderId="5" xfId="59" applyFont="1" applyBorder="1" applyAlignment="1">
      <alignment horizontal="center" vertical="center"/>
    </xf>
    <xf numFmtId="0" fontId="17" fillId="0" borderId="6" xfId="59" applyFont="1" applyBorder="1" applyAlignment="1">
      <alignment horizontal="center" vertical="center" wrapText="1"/>
    </xf>
    <xf numFmtId="0" fontId="17" fillId="0" borderId="5" xfId="59" applyFont="1" applyFill="1" applyBorder="1" applyAlignment="1">
      <alignment horizontal="center" vertical="center"/>
    </xf>
    <xf numFmtId="184" fontId="17" fillId="0" borderId="5" xfId="59" applyNumberFormat="1" applyFont="1" applyFill="1" applyBorder="1" applyAlignment="1">
      <alignment horizontal="center" vertical="center" wrapText="1"/>
    </xf>
    <xf numFmtId="0" fontId="0" fillId="0" borderId="5" xfId="59" applyFont="1" applyFill="1" applyBorder="1" applyAlignment="1" applyProtection="1">
      <alignment vertical="center"/>
      <protection locked="0"/>
    </xf>
    <xf numFmtId="178" fontId="0" fillId="0" borderId="5" xfId="59" applyNumberFormat="1" applyFont="1" applyFill="1" applyBorder="1" applyAlignment="1">
      <alignment horizontal="right" vertical="center" wrapText="1"/>
    </xf>
    <xf numFmtId="177" fontId="0" fillId="0" borderId="5" xfId="59" applyNumberFormat="1" applyFont="1" applyFill="1" applyBorder="1" applyAlignment="1">
      <alignment horizontal="right" vertical="center" wrapText="1"/>
    </xf>
    <xf numFmtId="183" fontId="0" fillId="0" borderId="5" xfId="59" applyNumberFormat="1" applyFont="1" applyFill="1" applyBorder="1" applyAlignment="1">
      <alignment horizontal="right" vertical="center" wrapText="1"/>
    </xf>
    <xf numFmtId="176" fontId="0" fillId="0" borderId="5" xfId="59" applyNumberFormat="1" applyFont="1" applyFill="1" applyBorder="1" applyAlignment="1" applyProtection="1">
      <alignment vertical="center"/>
      <protection locked="0"/>
    </xf>
    <xf numFmtId="0" fontId="5" fillId="0" borderId="5" xfId="43" applyNumberFormat="1" applyFont="1" applyFill="1" applyBorder="1" applyAlignment="1" applyProtection="1">
      <alignment vertical="center"/>
    </xf>
    <xf numFmtId="176" fontId="0" fillId="0" borderId="5" xfId="59" applyNumberFormat="1" applyFont="1" applyFill="1" applyBorder="1" applyAlignment="1">
      <alignment horizontal="right" vertical="center" wrapText="1"/>
    </xf>
    <xf numFmtId="177" fontId="17" fillId="0" borderId="5" xfId="59" applyNumberFormat="1" applyFont="1" applyFill="1" applyBorder="1" applyAlignment="1">
      <alignment horizontal="right" vertical="center" wrapText="1"/>
    </xf>
    <xf numFmtId="0" fontId="0" fillId="0" borderId="15" xfId="26" applyFont="1" applyFill="1" applyBorder="1" applyAlignment="1">
      <alignment horizontal="left"/>
    </xf>
    <xf numFmtId="0" fontId="0" fillId="0" borderId="0" xfId="40" applyFont="1" applyAlignment="1"/>
    <xf numFmtId="0" fontId="17" fillId="0" borderId="0" xfId="59" applyFont="1"/>
    <xf numFmtId="185" fontId="18" fillId="0" borderId="2" xfId="59" applyNumberFormat="1" applyFont="1" applyBorder="1" applyAlignment="1">
      <alignment horizontal="right"/>
    </xf>
    <xf numFmtId="0" fontId="11" fillId="0" borderId="5" xfId="59" applyFont="1" applyBorder="1" applyAlignment="1">
      <alignment horizontal="center" vertical="center"/>
    </xf>
    <xf numFmtId="0" fontId="11" fillId="0" borderId="5" xfId="59" applyFont="1" applyFill="1" applyBorder="1" applyAlignment="1">
      <alignment horizontal="center" vertical="center"/>
    </xf>
    <xf numFmtId="0" fontId="11" fillId="0" borderId="5" xfId="59" applyFont="1" applyFill="1" applyBorder="1" applyAlignment="1">
      <alignment vertical="center"/>
    </xf>
    <xf numFmtId="178" fontId="11" fillId="0" borderId="5" xfId="59" applyNumberFormat="1" applyFont="1" applyFill="1" applyBorder="1" applyAlignment="1">
      <alignment horizontal="right" vertical="center" wrapText="1"/>
    </xf>
    <xf numFmtId="176" fontId="10" fillId="0" borderId="5" xfId="59" applyNumberFormat="1" applyFont="1" applyFill="1" applyBorder="1" applyAlignment="1">
      <alignment vertical="center"/>
    </xf>
    <xf numFmtId="0" fontId="10" fillId="0" borderId="5" xfId="58" applyFont="1" applyFill="1" applyBorder="1" applyAlignment="1">
      <alignment horizontal="left" vertical="center" indent="1"/>
    </xf>
    <xf numFmtId="178" fontId="10" fillId="0" borderId="5" xfId="59" applyNumberFormat="1" applyFont="1" applyFill="1" applyBorder="1" applyAlignment="1">
      <alignment horizontal="right" vertical="center" wrapText="1"/>
    </xf>
    <xf numFmtId="0" fontId="10" fillId="0" borderId="5" xfId="59" applyFont="1" applyFill="1" applyBorder="1" applyAlignment="1">
      <alignment vertical="center"/>
    </xf>
    <xf numFmtId="0" fontId="10" fillId="0" borderId="5" xfId="59" applyFont="1" applyFill="1" applyBorder="1" applyAlignment="1">
      <alignment vertical="center" wrapText="1"/>
    </xf>
    <xf numFmtId="178" fontId="19" fillId="0" borderId="5" xfId="59" applyNumberFormat="1" applyFont="1" applyFill="1" applyBorder="1" applyAlignment="1">
      <alignment horizontal="right" vertical="center" wrapText="1"/>
    </xf>
    <xf numFmtId="0" fontId="10" fillId="0" borderId="5" xfId="59" applyFont="1" applyFill="1" applyBorder="1" applyAlignment="1">
      <alignment horizontal="left" vertical="center" wrapText="1"/>
    </xf>
    <xf numFmtId="0" fontId="10" fillId="0" borderId="5" xfId="58" applyFont="1" applyFill="1" applyBorder="1" applyAlignment="1">
      <alignment vertical="center"/>
    </xf>
    <xf numFmtId="0" fontId="10" fillId="0" borderId="5" xfId="40" applyFont="1" applyBorder="1" applyAlignment="1"/>
    <xf numFmtId="1" fontId="11" fillId="0" borderId="6" xfId="0" applyNumberFormat="1" applyFont="1" applyFill="1" applyBorder="1" applyAlignment="1" applyProtection="1">
      <alignment vertical="center" wrapText="1"/>
      <protection locked="0"/>
    </xf>
    <xf numFmtId="178" fontId="10" fillId="0" borderId="5" xfId="59" applyNumberFormat="1" applyFont="1" applyBorder="1"/>
    <xf numFmtId="1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1" fontId="11" fillId="0" borderId="6" xfId="0" applyNumberFormat="1" applyFont="1" applyFill="1" applyBorder="1" applyAlignment="1" applyProtection="1">
      <alignment horizontal="left" vertical="center" wrapText="1"/>
      <protection locked="0"/>
    </xf>
    <xf numFmtId="1" fontId="10" fillId="0" borderId="6" xfId="0" applyNumberFormat="1" applyFont="1" applyFill="1" applyBorder="1" applyAlignment="1" applyProtection="1">
      <alignment vertical="center" wrapText="1"/>
      <protection locked="0"/>
    </xf>
    <xf numFmtId="177" fontId="10" fillId="0" borderId="5" xfId="59" applyNumberFormat="1" applyFont="1" applyBorder="1"/>
    <xf numFmtId="0" fontId="10" fillId="0" borderId="6" xfId="0" applyNumberFormat="1" applyFont="1" applyFill="1" applyBorder="1" applyAlignment="1" applyProtection="1">
      <alignment vertical="center" wrapText="1"/>
      <protection locked="0"/>
    </xf>
    <xf numFmtId="3" fontId="10" fillId="0" borderId="6" xfId="0" applyNumberFormat="1" applyFont="1" applyFill="1" applyBorder="1" applyAlignment="1" applyProtection="1">
      <alignment vertical="center" wrapText="1"/>
    </xf>
    <xf numFmtId="178" fontId="10" fillId="0" borderId="5" xfId="59" applyNumberFormat="1" applyFont="1" applyFill="1" applyBorder="1"/>
    <xf numFmtId="0" fontId="0" fillId="0" borderId="6" xfId="0" applyFont="1" applyFill="1" applyBorder="1" applyAlignment="1">
      <alignment wrapText="1"/>
    </xf>
    <xf numFmtId="3" fontId="11" fillId="0" borderId="6" xfId="0" applyNumberFormat="1" applyFont="1" applyFill="1" applyBorder="1" applyAlignment="1" applyProtection="1">
      <alignment vertical="center" wrapText="1"/>
    </xf>
    <xf numFmtId="178" fontId="11" fillId="0" borderId="5" xfId="59" applyNumberFormat="1" applyFont="1" applyBorder="1"/>
    <xf numFmtId="180" fontId="11" fillId="0" borderId="6" xfId="0" applyNumberFormat="1" applyFont="1" applyFill="1" applyBorder="1" applyAlignment="1">
      <alignment vertical="center"/>
    </xf>
    <xf numFmtId="0" fontId="10" fillId="0" borderId="5" xfId="59" applyFont="1" applyBorder="1"/>
    <xf numFmtId="0" fontId="11" fillId="0" borderId="5" xfId="59" applyFont="1" applyBorder="1"/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社保基金预算报人大建议表样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_2014年全省及省级财政收支执行及2015年预算草案表（20150123，自用稿）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_省级科预算草案表1.14 3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常规_(陈诚修改稿)2006年全省及省级财政决算及07年预算执行情况表(A4 留底自用)" xfId="26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常规_2001年预算：预算收入及财力（12月21日上午定案表）" xfId="40"/>
    <cellStyle name="40% - 强调文字颜色 1" xfId="41" builtinId="31"/>
    <cellStyle name="20% - 强调文字颜色 2" xfId="42" builtinId="34"/>
    <cellStyle name="常规_录入表" xfId="43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常规_国有资本经营预算表样" xfId="48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_社保基金预算报人大建议表样" xfId="54"/>
    <cellStyle name="40% - 强调文字颜色 6" xfId="55" builtinId="51"/>
    <cellStyle name="常规 10 2" xfId="56"/>
    <cellStyle name="60% - 强调文字颜色 6" xfId="57" builtinId="52"/>
    <cellStyle name="常规_200704(第一稿）" xfId="58"/>
    <cellStyle name="常规 10 4 3" xfId="59"/>
    <cellStyle name="常规 2 4 2" xfId="60"/>
    <cellStyle name="常规 26 2 2" xfId="61"/>
    <cellStyle name="Normal" xfId="6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0"/>
  <sheetViews>
    <sheetView workbookViewId="0">
      <pane ySplit="5" topLeftCell="A55" activePane="bottomLeft" state="frozen"/>
      <selection/>
      <selection pane="bottomLeft" activeCell="D68" sqref="D68"/>
    </sheetView>
  </sheetViews>
  <sheetFormatPr defaultColWidth="9" defaultRowHeight="15" customHeight="1" outlineLevelCol="4"/>
  <cols>
    <col min="1" max="1" width="49.375" style="84" customWidth="1"/>
    <col min="2" max="4" width="12.875" style="84" customWidth="1"/>
    <col min="5" max="5" width="16.25" style="84" customWidth="1"/>
    <col min="6" max="16384" width="9" style="84"/>
  </cols>
  <sheetData>
    <row r="1" s="85" customFormat="1" ht="54" customHeight="1" spans="1:5">
      <c r="A1" s="88" t="s">
        <v>0</v>
      </c>
      <c r="B1" s="88"/>
      <c r="C1" s="88"/>
      <c r="D1" s="88"/>
      <c r="E1" s="88"/>
    </row>
    <row r="2" s="84" customFormat="1" ht="18" customHeight="1" spans="5:5">
      <c r="E2" s="105" t="s">
        <v>1</v>
      </c>
    </row>
    <row r="3" s="86" customFormat="1" ht="15.75" customHeight="1" spans="1:5">
      <c r="A3" s="106" t="s">
        <v>2</v>
      </c>
      <c r="B3" s="107" t="s">
        <v>3</v>
      </c>
      <c r="C3" s="92" t="s">
        <v>4</v>
      </c>
      <c r="D3" s="92" t="s">
        <v>5</v>
      </c>
      <c r="E3" s="106" t="s">
        <v>6</v>
      </c>
    </row>
    <row r="4" s="85" customFormat="1" ht="15.75" customHeight="1" spans="1:5">
      <c r="A4" s="108" t="s">
        <v>7</v>
      </c>
      <c r="B4" s="109">
        <f>SUM(B5:B9,B10:B20)</f>
        <v>3801</v>
      </c>
      <c r="C4" s="109">
        <f>SUM(C5:C9,C10:C20)</f>
        <v>4625</v>
      </c>
      <c r="D4" s="109">
        <f>SUM(D5:D9,D10:D20)</f>
        <v>1873</v>
      </c>
      <c r="E4" s="110"/>
    </row>
    <row r="5" s="85" customFormat="1" ht="15.75" customHeight="1" spans="1:5">
      <c r="A5" s="111" t="s">
        <v>8</v>
      </c>
      <c r="B5" s="112">
        <v>2607</v>
      </c>
      <c r="C5" s="112">
        <v>3281</v>
      </c>
      <c r="D5" s="112">
        <v>1080</v>
      </c>
      <c r="E5" s="113"/>
    </row>
    <row r="6" s="85" customFormat="1" ht="15.75" customHeight="1" spans="1:5">
      <c r="A6" s="111" t="s">
        <v>9</v>
      </c>
      <c r="B6" s="112">
        <v>310</v>
      </c>
      <c r="C6" s="112">
        <v>310</v>
      </c>
      <c r="D6" s="112">
        <v>276</v>
      </c>
      <c r="E6" s="113"/>
    </row>
    <row r="7" s="85" customFormat="1" ht="15.75" customHeight="1" spans="1:5">
      <c r="A7" s="111" t="s">
        <v>10</v>
      </c>
      <c r="B7" s="112"/>
      <c r="C7" s="112"/>
      <c r="D7" s="112"/>
      <c r="E7" s="113"/>
    </row>
    <row r="8" s="85" customFormat="1" ht="15.75" customHeight="1" spans="1:5">
      <c r="A8" s="111" t="s">
        <v>11</v>
      </c>
      <c r="B8" s="112">
        <v>135</v>
      </c>
      <c r="C8" s="112">
        <v>135</v>
      </c>
      <c r="D8" s="112">
        <v>95</v>
      </c>
      <c r="E8" s="113"/>
    </row>
    <row r="9" s="85" customFormat="1" ht="15.75" customHeight="1" spans="1:5">
      <c r="A9" s="111" t="s">
        <v>12</v>
      </c>
      <c r="B9" s="112">
        <v>20</v>
      </c>
      <c r="C9" s="112">
        <v>20</v>
      </c>
      <c r="D9" s="112">
        <v>21</v>
      </c>
      <c r="E9" s="114"/>
    </row>
    <row r="10" s="85" customFormat="1" ht="15.75" customHeight="1" spans="1:5">
      <c r="A10" s="111" t="s">
        <v>13</v>
      </c>
      <c r="B10" s="112">
        <v>238</v>
      </c>
      <c r="C10" s="112">
        <v>238</v>
      </c>
      <c r="D10" s="112">
        <v>102</v>
      </c>
      <c r="E10" s="113"/>
    </row>
    <row r="11" s="85" customFormat="1" ht="15.75" customHeight="1" spans="1:5">
      <c r="A11" s="111" t="s">
        <v>14</v>
      </c>
      <c r="B11" s="112">
        <v>55</v>
      </c>
      <c r="C11" s="112">
        <v>105</v>
      </c>
      <c r="D11" s="112">
        <v>46</v>
      </c>
      <c r="E11" s="113"/>
    </row>
    <row r="12" s="85" customFormat="1" ht="15.75" customHeight="1" spans="1:5">
      <c r="A12" s="111" t="s">
        <v>15</v>
      </c>
      <c r="B12" s="112">
        <v>12</v>
      </c>
      <c r="C12" s="112">
        <v>22</v>
      </c>
      <c r="D12" s="112">
        <v>18</v>
      </c>
      <c r="E12" s="113"/>
    </row>
    <row r="13" s="85" customFormat="1" ht="15.75" customHeight="1" spans="1:5">
      <c r="A13" s="111" t="s">
        <v>16</v>
      </c>
      <c r="B13" s="112">
        <v>14</v>
      </c>
      <c r="C13" s="112">
        <v>24</v>
      </c>
      <c r="D13" s="112">
        <v>14</v>
      </c>
      <c r="E13" s="113"/>
    </row>
    <row r="14" s="85" customFormat="1" ht="15.75" customHeight="1" spans="1:5">
      <c r="A14" s="111" t="s">
        <v>17</v>
      </c>
      <c r="B14" s="112">
        <v>45</v>
      </c>
      <c r="C14" s="112">
        <v>75</v>
      </c>
      <c r="D14" s="112">
        <v>12</v>
      </c>
      <c r="E14" s="113"/>
    </row>
    <row r="15" s="85" customFormat="1" ht="15.75" customHeight="1" spans="1:5">
      <c r="A15" s="111" t="s">
        <v>18</v>
      </c>
      <c r="B15" s="112">
        <v>305</v>
      </c>
      <c r="C15" s="112">
        <v>305</v>
      </c>
      <c r="D15" s="112">
        <v>138</v>
      </c>
      <c r="E15" s="113"/>
    </row>
    <row r="16" s="85" customFormat="1" ht="15.75" customHeight="1" spans="1:5">
      <c r="A16" s="111" t="s">
        <v>19</v>
      </c>
      <c r="B16" s="112"/>
      <c r="C16" s="112"/>
      <c r="D16" s="112">
        <v>9</v>
      </c>
      <c r="E16" s="113"/>
    </row>
    <row r="17" s="85" customFormat="1" ht="15.75" customHeight="1" spans="1:5">
      <c r="A17" s="111" t="s">
        <v>20</v>
      </c>
      <c r="B17" s="112">
        <v>55</v>
      </c>
      <c r="C17" s="112">
        <v>105</v>
      </c>
      <c r="D17" s="112">
        <v>59</v>
      </c>
      <c r="E17" s="113"/>
    </row>
    <row r="18" s="85" customFormat="1" ht="15.75" customHeight="1" spans="1:5">
      <c r="A18" s="111" t="s">
        <v>21</v>
      </c>
      <c r="B18" s="112"/>
      <c r="C18" s="112"/>
      <c r="D18" s="115"/>
      <c r="E18" s="113"/>
    </row>
    <row r="19" s="85" customFormat="1" ht="15.75" customHeight="1" spans="1:5">
      <c r="A19" s="111" t="s">
        <v>22</v>
      </c>
      <c r="B19" s="112">
        <v>5</v>
      </c>
      <c r="C19" s="112">
        <v>5</v>
      </c>
      <c r="D19" s="112">
        <v>3</v>
      </c>
      <c r="E19" s="113"/>
    </row>
    <row r="20" s="85" customFormat="1" ht="15.75" customHeight="1" spans="1:5">
      <c r="A20" s="111" t="s">
        <v>23</v>
      </c>
      <c r="B20" s="112"/>
      <c r="C20" s="112"/>
      <c r="D20" s="115"/>
      <c r="E20" s="113"/>
    </row>
    <row r="21" s="85" customFormat="1" ht="15.75" customHeight="1" spans="1:5">
      <c r="A21" s="108" t="s">
        <v>24</v>
      </c>
      <c r="B21" s="109">
        <f>SUM(B22:B29)</f>
        <v>1480</v>
      </c>
      <c r="C21" s="109">
        <f>SUM(C22:C29)</f>
        <v>1541</v>
      </c>
      <c r="D21" s="109">
        <f>SUM(D22:D29)</f>
        <v>2010</v>
      </c>
      <c r="E21" s="110"/>
    </row>
    <row r="22" s="85" customFormat="1" ht="15.75" customHeight="1" spans="1:5">
      <c r="A22" s="111" t="s">
        <v>25</v>
      </c>
      <c r="B22" s="112">
        <v>380</v>
      </c>
      <c r="C22" s="112">
        <v>380</v>
      </c>
      <c r="D22" s="112">
        <v>290</v>
      </c>
      <c r="E22" s="116"/>
    </row>
    <row r="23" s="85" customFormat="1" ht="15.75" customHeight="1" spans="1:5">
      <c r="A23" s="111" t="s">
        <v>26</v>
      </c>
      <c r="B23" s="112">
        <v>245</v>
      </c>
      <c r="C23" s="112">
        <v>245</v>
      </c>
      <c r="D23" s="112">
        <v>95</v>
      </c>
      <c r="E23" s="116"/>
    </row>
    <row r="24" s="85" customFormat="1" ht="15.75" customHeight="1" spans="1:5">
      <c r="A24" s="111" t="s">
        <v>27</v>
      </c>
      <c r="B24" s="112">
        <v>310</v>
      </c>
      <c r="C24" s="112">
        <v>310</v>
      </c>
      <c r="D24" s="112">
        <v>613</v>
      </c>
      <c r="E24" s="113"/>
    </row>
    <row r="25" s="85" customFormat="1" ht="15.75" customHeight="1" spans="1:5">
      <c r="A25" s="111" t="s">
        <v>28</v>
      </c>
      <c r="B25" s="112"/>
      <c r="C25" s="112"/>
      <c r="D25" s="112"/>
      <c r="E25" s="113"/>
    </row>
    <row r="26" s="85" customFormat="1" ht="15.75" customHeight="1" spans="1:5">
      <c r="A26" s="111" t="s">
        <v>29</v>
      </c>
      <c r="B26" s="112">
        <v>490</v>
      </c>
      <c r="C26" s="112">
        <v>551</v>
      </c>
      <c r="D26" s="112">
        <v>980</v>
      </c>
      <c r="E26" s="116"/>
    </row>
    <row r="27" s="85" customFormat="1" ht="15.75" customHeight="1" spans="1:5">
      <c r="A27" s="111" t="s">
        <v>30</v>
      </c>
      <c r="B27" s="112"/>
      <c r="C27" s="112"/>
      <c r="D27" s="112">
        <v>6</v>
      </c>
      <c r="E27" s="116"/>
    </row>
    <row r="28" s="85" customFormat="1" ht="15.75" customHeight="1" spans="1:5">
      <c r="A28" s="111" t="s">
        <v>31</v>
      </c>
      <c r="B28" s="112">
        <v>55</v>
      </c>
      <c r="C28" s="112">
        <v>55</v>
      </c>
      <c r="D28" s="112">
        <v>26</v>
      </c>
      <c r="E28" s="114"/>
    </row>
    <row r="29" s="85" customFormat="1" ht="15.75" customHeight="1" spans="1:5">
      <c r="A29" s="111" t="s">
        <v>32</v>
      </c>
      <c r="B29" s="112"/>
      <c r="C29" s="112"/>
      <c r="D29" s="112"/>
      <c r="E29" s="113"/>
    </row>
    <row r="30" s="85" customFormat="1" ht="15.75" customHeight="1" spans="1:5">
      <c r="A30" s="117"/>
      <c r="B30" s="112"/>
      <c r="C30" s="112"/>
      <c r="D30" s="112"/>
      <c r="E30" s="113"/>
    </row>
    <row r="31" s="86" customFormat="1" ht="15.75" customHeight="1" spans="1:5">
      <c r="A31" s="107" t="s">
        <v>33</v>
      </c>
      <c r="B31" s="109">
        <f>B4+B21</f>
        <v>5281</v>
      </c>
      <c r="C31" s="109">
        <f>C4+C21</f>
        <v>6166</v>
      </c>
      <c r="D31" s="109">
        <f>D4+D21</f>
        <v>3883</v>
      </c>
      <c r="E31" s="118"/>
    </row>
    <row r="32" s="103" customFormat="1" ht="14.25" customHeight="1" spans="1:5">
      <c r="A32" s="119" t="s">
        <v>34</v>
      </c>
      <c r="B32" s="120">
        <f>SUM(B33)</f>
        <v>61584</v>
      </c>
      <c r="C32" s="120">
        <f>SUM(C33)</f>
        <v>128221</v>
      </c>
      <c r="D32" s="120">
        <f>SUM(D33)</f>
        <v>128221</v>
      </c>
      <c r="E32" s="118"/>
    </row>
    <row r="33" s="84" customFormat="1" customHeight="1" spans="1:5">
      <c r="A33" s="121" t="s">
        <v>35</v>
      </c>
      <c r="B33" s="120">
        <f>SUM(B34,B39)</f>
        <v>61584</v>
      </c>
      <c r="C33" s="120">
        <f>SUM(C34,C39,C64)</f>
        <v>128221</v>
      </c>
      <c r="D33" s="120">
        <f>SUM(D34,D39,D64)</f>
        <v>128221</v>
      </c>
      <c r="E33" s="118"/>
    </row>
    <row r="34" s="84" customFormat="1" customHeight="1" spans="1:5">
      <c r="A34" s="122" t="s">
        <v>36</v>
      </c>
      <c r="B34" s="120">
        <f>SUM(B35:B38)</f>
        <v>940</v>
      </c>
      <c r="C34" s="120">
        <f>SUM(C35:C38)</f>
        <v>940</v>
      </c>
      <c r="D34" s="120">
        <f>SUM(D35:D38)</f>
        <v>940</v>
      </c>
      <c r="E34" s="118">
        <f t="shared" ref="E34:E38" si="0">C34-B34</f>
        <v>0</v>
      </c>
    </row>
    <row r="35" s="84" customFormat="1" customHeight="1" spans="1:5">
      <c r="A35" s="123" t="s">
        <v>37</v>
      </c>
      <c r="B35" s="120">
        <v>141</v>
      </c>
      <c r="C35" s="120">
        <v>141</v>
      </c>
      <c r="D35" s="120">
        <v>141</v>
      </c>
      <c r="E35" s="118">
        <f t="shared" si="0"/>
        <v>0</v>
      </c>
    </row>
    <row r="36" s="84" customFormat="1" customHeight="1" spans="1:5">
      <c r="A36" s="123" t="s">
        <v>38</v>
      </c>
      <c r="B36" s="124">
        <v>-1</v>
      </c>
      <c r="C36" s="124">
        <v>-1</v>
      </c>
      <c r="D36" s="124">
        <v>-1</v>
      </c>
      <c r="E36" s="118">
        <f t="shared" si="0"/>
        <v>0</v>
      </c>
    </row>
    <row r="37" s="84" customFormat="1" customHeight="1" spans="1:5">
      <c r="A37" s="123" t="s">
        <v>39</v>
      </c>
      <c r="B37" s="120">
        <v>162</v>
      </c>
      <c r="C37" s="120">
        <v>162</v>
      </c>
      <c r="D37" s="120">
        <v>162</v>
      </c>
      <c r="E37" s="118">
        <f t="shared" si="0"/>
        <v>0</v>
      </c>
    </row>
    <row r="38" s="84" customFormat="1" customHeight="1" spans="1:5">
      <c r="A38" s="123" t="s">
        <v>40</v>
      </c>
      <c r="B38" s="120">
        <v>638</v>
      </c>
      <c r="C38" s="120">
        <v>638</v>
      </c>
      <c r="D38" s="120">
        <v>638</v>
      </c>
      <c r="E38" s="118">
        <f t="shared" si="0"/>
        <v>0</v>
      </c>
    </row>
    <row r="39" s="84" customFormat="1" customHeight="1" spans="1:5">
      <c r="A39" s="119" t="s">
        <v>41</v>
      </c>
      <c r="B39" s="120">
        <f>SUM(B40:B63)</f>
        <v>60644</v>
      </c>
      <c r="C39" s="120">
        <f>SUM(C40:C63)</f>
        <v>118597</v>
      </c>
      <c r="D39" s="120">
        <f>SUM(D40:D63)</f>
        <v>118597</v>
      </c>
      <c r="E39" s="118"/>
    </row>
    <row r="40" s="84" customFormat="1" customHeight="1" spans="1:5">
      <c r="A40" s="123" t="s">
        <v>42</v>
      </c>
      <c r="B40" s="120">
        <v>83</v>
      </c>
      <c r="C40" s="120">
        <v>83</v>
      </c>
      <c r="D40" s="120">
        <v>83</v>
      </c>
      <c r="E40" s="120"/>
    </row>
    <row r="41" s="84" customFormat="1" customHeight="1" spans="1:5">
      <c r="A41" s="125" t="s">
        <v>43</v>
      </c>
      <c r="B41" s="120">
        <v>30770</v>
      </c>
      <c r="C41" s="120">
        <v>33330</v>
      </c>
      <c r="D41" s="120">
        <v>33330</v>
      </c>
      <c r="E41" s="120"/>
    </row>
    <row r="42" s="84" customFormat="1" customHeight="1" spans="1:5">
      <c r="A42" s="126" t="s">
        <v>44</v>
      </c>
      <c r="B42" s="120">
        <v>8264</v>
      </c>
      <c r="C42" s="120">
        <v>11269</v>
      </c>
      <c r="D42" s="120">
        <v>11269</v>
      </c>
      <c r="E42" s="120"/>
    </row>
    <row r="43" s="84" customFormat="1" customHeight="1" spans="1:5">
      <c r="A43" s="126" t="s">
        <v>45</v>
      </c>
      <c r="B43" s="120"/>
      <c r="C43" s="120">
        <v>1034</v>
      </c>
      <c r="D43" s="120">
        <v>1034</v>
      </c>
      <c r="E43" s="120"/>
    </row>
    <row r="44" s="84" customFormat="1" customHeight="1" spans="1:5">
      <c r="A44" s="126" t="s">
        <v>46</v>
      </c>
      <c r="B44" s="120">
        <v>4113</v>
      </c>
      <c r="C44" s="127">
        <v>9467</v>
      </c>
      <c r="D44" s="127">
        <v>9467</v>
      </c>
      <c r="E44" s="120"/>
    </row>
    <row r="45" s="84" customFormat="1" customHeight="1" spans="1:5">
      <c r="A45" s="126" t="s">
        <v>47</v>
      </c>
      <c r="B45" s="120"/>
      <c r="C45" s="120"/>
      <c r="D45" s="120"/>
      <c r="E45" s="120"/>
    </row>
    <row r="46" s="84" customFormat="1" customHeight="1" spans="1:5">
      <c r="A46" s="126" t="s">
        <v>48</v>
      </c>
      <c r="B46" s="120"/>
      <c r="C46" s="120"/>
      <c r="D46" s="120"/>
      <c r="E46" s="120"/>
    </row>
    <row r="47" s="84" customFormat="1" customHeight="1" spans="1:5">
      <c r="A47" s="126" t="s">
        <v>49</v>
      </c>
      <c r="B47" s="120"/>
      <c r="C47" s="120"/>
      <c r="D47" s="120"/>
      <c r="E47" s="120"/>
    </row>
    <row r="48" s="84" customFormat="1" customHeight="1" spans="1:5">
      <c r="A48" s="126" t="s">
        <v>50</v>
      </c>
      <c r="B48" s="120">
        <v>3509</v>
      </c>
      <c r="C48" s="120">
        <v>12008</v>
      </c>
      <c r="D48" s="120">
        <v>12008</v>
      </c>
      <c r="E48" s="120"/>
    </row>
    <row r="49" s="84" customFormat="1" customHeight="1" spans="1:5">
      <c r="A49" s="126" t="s">
        <v>51</v>
      </c>
      <c r="B49" s="120">
        <v>9011</v>
      </c>
      <c r="C49" s="120">
        <v>9011</v>
      </c>
      <c r="D49" s="120">
        <v>9011</v>
      </c>
      <c r="E49" s="120"/>
    </row>
    <row r="50" s="84" customFormat="1" customHeight="1" spans="1:5">
      <c r="A50" s="126" t="s">
        <v>52</v>
      </c>
      <c r="B50" s="120">
        <v>1159</v>
      </c>
      <c r="C50" s="120">
        <v>1287</v>
      </c>
      <c r="D50" s="120">
        <v>1287</v>
      </c>
      <c r="E50" s="120"/>
    </row>
    <row r="51" s="84" customFormat="1" customHeight="1" spans="1:5">
      <c r="A51" s="125" t="s">
        <v>53</v>
      </c>
      <c r="B51" s="120">
        <v>3735</v>
      </c>
      <c r="C51" s="120">
        <v>3806</v>
      </c>
      <c r="D51" s="120">
        <v>3806</v>
      </c>
      <c r="E51" s="120"/>
    </row>
    <row r="52" s="84" customFormat="1" customHeight="1" spans="1:5">
      <c r="A52" s="126" t="s">
        <v>54</v>
      </c>
      <c r="B52" s="120"/>
      <c r="C52" s="120">
        <v>11664</v>
      </c>
      <c r="D52" s="120">
        <v>11664</v>
      </c>
      <c r="E52" s="120"/>
    </row>
    <row r="53" s="84" customFormat="1" customHeight="1" spans="1:5">
      <c r="A53" s="128" t="s">
        <v>55</v>
      </c>
      <c r="B53" s="120"/>
      <c r="C53" s="120">
        <v>1679</v>
      </c>
      <c r="D53" s="120">
        <v>1679</v>
      </c>
      <c r="E53" s="120"/>
    </row>
    <row r="54" s="84" customFormat="1" customHeight="1" spans="1:5">
      <c r="A54" s="128" t="s">
        <v>56</v>
      </c>
      <c r="B54" s="120"/>
      <c r="C54" s="120">
        <v>4328</v>
      </c>
      <c r="D54" s="120">
        <v>4328</v>
      </c>
      <c r="E54" s="120"/>
    </row>
    <row r="55" s="84" customFormat="1" customHeight="1" spans="1:5">
      <c r="A55" s="128" t="s">
        <v>57</v>
      </c>
      <c r="B55" s="120"/>
      <c r="C55" s="120">
        <v>6</v>
      </c>
      <c r="D55" s="120">
        <v>6</v>
      </c>
      <c r="E55" s="120"/>
    </row>
    <row r="56" s="84" customFormat="1" customHeight="1" spans="1:5">
      <c r="A56" s="128" t="s">
        <v>58</v>
      </c>
      <c r="B56" s="120"/>
      <c r="C56" s="120">
        <v>457</v>
      </c>
      <c r="D56" s="120">
        <v>457</v>
      </c>
      <c r="E56" s="120"/>
    </row>
    <row r="57" s="84" customFormat="1" customHeight="1" spans="1:5">
      <c r="A57" s="128" t="s">
        <v>59</v>
      </c>
      <c r="B57" s="120"/>
      <c r="C57" s="120">
        <v>2487</v>
      </c>
      <c r="D57" s="120">
        <v>2487</v>
      </c>
      <c r="E57" s="120"/>
    </row>
    <row r="58" s="84" customFormat="1" customHeight="1" spans="1:5">
      <c r="A58" s="128" t="s">
        <v>60</v>
      </c>
      <c r="B58" s="120"/>
      <c r="C58" s="120">
        <v>1473</v>
      </c>
      <c r="D58" s="120">
        <v>1473</v>
      </c>
      <c r="E58" s="120"/>
    </row>
    <row r="59" s="84" customFormat="1" customHeight="1" spans="1:5">
      <c r="A59" s="128" t="s">
        <v>61</v>
      </c>
      <c r="B59" s="120"/>
      <c r="C59" s="120">
        <v>615</v>
      </c>
      <c r="D59" s="120">
        <v>615</v>
      </c>
      <c r="E59" s="120"/>
    </row>
    <row r="60" s="84" customFormat="1" customHeight="1" spans="1:5">
      <c r="A60" s="128" t="s">
        <v>62</v>
      </c>
      <c r="B60" s="120"/>
      <c r="C60" s="120">
        <v>13965</v>
      </c>
      <c r="D60" s="120">
        <v>13965</v>
      </c>
      <c r="E60" s="120"/>
    </row>
    <row r="61" s="84" customFormat="1" customHeight="1" spans="1:5">
      <c r="A61" s="128" t="s">
        <v>63</v>
      </c>
      <c r="B61" s="120"/>
      <c r="C61" s="120">
        <v>64</v>
      </c>
      <c r="D61" s="120">
        <v>64</v>
      </c>
      <c r="E61" s="120"/>
    </row>
    <row r="62" s="84" customFormat="1" customHeight="1" spans="1:5">
      <c r="A62" s="128" t="s">
        <v>64</v>
      </c>
      <c r="B62" s="120"/>
      <c r="C62" s="120">
        <v>41</v>
      </c>
      <c r="D62" s="120">
        <v>41</v>
      </c>
      <c r="E62" s="120"/>
    </row>
    <row r="63" s="84" customFormat="1" customHeight="1" spans="1:5">
      <c r="A63" s="126" t="s">
        <v>65</v>
      </c>
      <c r="B63" s="120"/>
      <c r="C63" s="120">
        <v>523</v>
      </c>
      <c r="D63" s="120">
        <v>523</v>
      </c>
      <c r="E63" s="120"/>
    </row>
    <row r="64" s="104" customFormat="1" customHeight="1" spans="1:5">
      <c r="A64" s="129" t="s">
        <v>66</v>
      </c>
      <c r="B64" s="130"/>
      <c r="C64" s="120">
        <v>8684</v>
      </c>
      <c r="D64" s="120">
        <v>8684</v>
      </c>
      <c r="E64" s="120"/>
    </row>
    <row r="65" s="84" customFormat="1" customHeight="1" spans="1:5">
      <c r="A65" s="131" t="s">
        <v>67</v>
      </c>
      <c r="B65" s="120"/>
      <c r="C65" s="120">
        <v>9033</v>
      </c>
      <c r="D65" s="120">
        <v>9033</v>
      </c>
      <c r="E65" s="118"/>
    </row>
    <row r="66" s="84" customFormat="1" customHeight="1" spans="1:5">
      <c r="A66" s="131" t="s">
        <v>68</v>
      </c>
      <c r="B66" s="120"/>
      <c r="C66" s="120">
        <v>2394</v>
      </c>
      <c r="D66" s="120">
        <v>2394</v>
      </c>
      <c r="E66" s="118"/>
    </row>
    <row r="67" s="84" customFormat="1" customHeight="1" spans="1:5">
      <c r="A67" s="131" t="s">
        <v>69</v>
      </c>
      <c r="B67" s="120">
        <v>50</v>
      </c>
      <c r="C67" s="120">
        <v>50</v>
      </c>
      <c r="D67" s="120">
        <v>25</v>
      </c>
      <c r="E67" s="132"/>
    </row>
    <row r="68" s="84" customFormat="1" customHeight="1" spans="1:5">
      <c r="A68" s="133" t="s">
        <v>70</v>
      </c>
      <c r="B68" s="124">
        <v>-1020</v>
      </c>
      <c r="C68" s="124">
        <v>-2830</v>
      </c>
      <c r="D68" s="124">
        <v>-2830</v>
      </c>
      <c r="E68" s="132"/>
    </row>
    <row r="69" s="84" customFormat="1" customHeight="1" spans="1:5">
      <c r="A69" s="132"/>
      <c r="B69" s="120"/>
      <c r="C69" s="120"/>
      <c r="D69" s="120"/>
      <c r="E69" s="132"/>
    </row>
    <row r="70" s="84" customFormat="1" customHeight="1" spans="1:5">
      <c r="A70" s="133" t="s">
        <v>71</v>
      </c>
      <c r="B70" s="120">
        <f>SUM(B31,B32,B65,B66,B67,B68)</f>
        <v>65895</v>
      </c>
      <c r="C70" s="120">
        <f>SUM(C31,C32,C65,C66,C67,C68)</f>
        <v>143034</v>
      </c>
      <c r="D70" s="120">
        <f>SUM(D31,D32,D65,D66,D67,D68)</f>
        <v>140726</v>
      </c>
      <c r="E70" s="118"/>
    </row>
  </sheetData>
  <mergeCells count="1">
    <mergeCell ref="A1:E1"/>
  </mergeCells>
  <pageMargins left="0.708333333333333" right="0.708333333333333" top="0.393055555555556" bottom="0.330555555555556" header="0.314583333333333" footer="0.314583333333333"/>
  <pageSetup paperSize="9" scale="9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workbookViewId="0">
      <pane xSplit="3" ySplit="5" topLeftCell="D21" activePane="bottomRight" state="frozen"/>
      <selection/>
      <selection pane="topRight"/>
      <selection pane="bottomLeft"/>
      <selection pane="bottomRight" activeCell="H33" sqref="H33"/>
    </sheetView>
  </sheetViews>
  <sheetFormatPr defaultColWidth="9" defaultRowHeight="14.25" outlineLevelCol="5"/>
  <cols>
    <col min="1" max="1" width="31.625" style="84" customWidth="1"/>
    <col min="2" max="4" width="13.375" style="84" customWidth="1"/>
    <col min="5" max="5" width="17.25" style="87" customWidth="1"/>
    <col min="6" max="16384" width="9" style="84"/>
  </cols>
  <sheetData>
    <row r="1" s="84" customFormat="1" ht="32.25" customHeight="1" spans="1:5">
      <c r="A1" s="88" t="s">
        <v>72</v>
      </c>
      <c r="B1" s="88"/>
      <c r="C1" s="88"/>
      <c r="D1" s="88"/>
      <c r="E1" s="88"/>
    </row>
    <row r="2" s="84" customFormat="1" ht="18" customHeight="1" spans="5:5">
      <c r="E2" s="89" t="s">
        <v>1</v>
      </c>
    </row>
    <row r="3" s="84" customFormat="1" ht="28.5" customHeight="1" spans="1:5">
      <c r="A3" s="90" t="s">
        <v>2</v>
      </c>
      <c r="B3" s="91" t="s">
        <v>3</v>
      </c>
      <c r="C3" s="92" t="s">
        <v>4</v>
      </c>
      <c r="D3" s="92" t="s">
        <v>5</v>
      </c>
      <c r="E3" s="93" t="s">
        <v>6</v>
      </c>
    </row>
    <row r="4" s="85" customFormat="1" ht="23.1" customHeight="1" spans="1:5">
      <c r="A4" s="94" t="s">
        <v>73</v>
      </c>
      <c r="B4" s="95">
        <v>16247</v>
      </c>
      <c r="C4" s="96">
        <v>20297</v>
      </c>
      <c r="D4" s="96">
        <v>14092</v>
      </c>
      <c r="E4" s="97"/>
    </row>
    <row r="5" s="85" customFormat="1" ht="23.1" customHeight="1" spans="1:5">
      <c r="A5" s="94" t="s">
        <v>74</v>
      </c>
      <c r="B5" s="95"/>
      <c r="C5" s="96"/>
      <c r="D5" s="96"/>
      <c r="E5" s="97"/>
    </row>
    <row r="6" s="85" customFormat="1" ht="23.1" customHeight="1" spans="1:5">
      <c r="A6" s="94" t="s">
        <v>75</v>
      </c>
      <c r="B6" s="95">
        <v>9</v>
      </c>
      <c r="C6" s="96">
        <v>70</v>
      </c>
      <c r="D6" s="96">
        <v>33</v>
      </c>
      <c r="E6" s="97"/>
    </row>
    <row r="7" s="85" customFormat="1" ht="23.1" customHeight="1" spans="1:5">
      <c r="A7" s="94" t="s">
        <v>76</v>
      </c>
      <c r="B7" s="95">
        <v>5373</v>
      </c>
      <c r="C7" s="96">
        <v>8131</v>
      </c>
      <c r="D7" s="96">
        <v>6452</v>
      </c>
      <c r="E7" s="97"/>
    </row>
    <row r="8" s="85" customFormat="1" ht="23.1" customHeight="1" spans="1:5">
      <c r="A8" s="94" t="s">
        <v>77</v>
      </c>
      <c r="B8" s="95">
        <v>12116</v>
      </c>
      <c r="C8" s="96">
        <v>13488</v>
      </c>
      <c r="D8" s="96">
        <v>14377</v>
      </c>
      <c r="E8" s="97"/>
    </row>
    <row r="9" s="86" customFormat="1" ht="23.1" customHeight="1" spans="1:6">
      <c r="A9" s="94" t="s">
        <v>78</v>
      </c>
      <c r="B9" s="95">
        <v>12</v>
      </c>
      <c r="C9" s="96">
        <v>217</v>
      </c>
      <c r="D9" s="96">
        <v>126</v>
      </c>
      <c r="E9" s="97"/>
      <c r="F9" s="85"/>
    </row>
    <row r="10" s="85" customFormat="1" ht="23.1" customHeight="1" spans="1:5">
      <c r="A10" s="94" t="s">
        <v>79</v>
      </c>
      <c r="B10" s="95">
        <v>537</v>
      </c>
      <c r="C10" s="96">
        <v>7441</v>
      </c>
      <c r="D10" s="96">
        <v>7441</v>
      </c>
      <c r="E10" s="97"/>
    </row>
    <row r="11" s="85" customFormat="1" ht="23.1" customHeight="1" spans="1:5">
      <c r="A11" s="94" t="s">
        <v>80</v>
      </c>
      <c r="B11" s="95">
        <v>6199</v>
      </c>
      <c r="C11" s="96">
        <v>10881</v>
      </c>
      <c r="D11" s="96">
        <v>6912</v>
      </c>
      <c r="E11" s="97"/>
    </row>
    <row r="12" s="84" customFormat="1" ht="23.1" customHeight="1" spans="1:6">
      <c r="A12" s="94" t="s">
        <v>81</v>
      </c>
      <c r="B12" s="95">
        <v>6005</v>
      </c>
      <c r="C12" s="96">
        <v>8905</v>
      </c>
      <c r="D12" s="96">
        <v>6701</v>
      </c>
      <c r="E12" s="97"/>
      <c r="F12" s="85"/>
    </row>
    <row r="13" s="84" customFormat="1" ht="23.1" customHeight="1" spans="1:6">
      <c r="A13" s="94" t="s">
        <v>82</v>
      </c>
      <c r="B13" s="95">
        <v>3737</v>
      </c>
      <c r="C13" s="96">
        <v>5517</v>
      </c>
      <c r="D13" s="96">
        <v>3077</v>
      </c>
      <c r="E13" s="97"/>
      <c r="F13" s="85"/>
    </row>
    <row r="14" s="84" customFormat="1" ht="23.1" customHeight="1" spans="1:6">
      <c r="A14" s="94" t="s">
        <v>83</v>
      </c>
      <c r="B14" s="95">
        <v>1458</v>
      </c>
      <c r="C14" s="96">
        <v>6773</v>
      </c>
      <c r="D14" s="96">
        <v>2737</v>
      </c>
      <c r="E14" s="97"/>
      <c r="F14" s="85"/>
    </row>
    <row r="15" s="84" customFormat="1" ht="23.1" customHeight="1" spans="1:6">
      <c r="A15" s="94" t="s">
        <v>84</v>
      </c>
      <c r="B15" s="95">
        <v>7537</v>
      </c>
      <c r="C15" s="96">
        <v>36898</v>
      </c>
      <c r="D15" s="96">
        <v>33270</v>
      </c>
      <c r="E15" s="97"/>
      <c r="F15" s="85"/>
    </row>
    <row r="16" s="84" customFormat="1" ht="23.1" customHeight="1" spans="1:6">
      <c r="A16" s="94" t="s">
        <v>85</v>
      </c>
      <c r="B16" s="95">
        <v>460</v>
      </c>
      <c r="C16" s="96">
        <v>6841</v>
      </c>
      <c r="D16" s="96">
        <v>6390</v>
      </c>
      <c r="E16" s="97"/>
      <c r="F16" s="85"/>
    </row>
    <row r="17" s="84" customFormat="1" ht="23.1" customHeight="1" spans="1:6">
      <c r="A17" s="98" t="s">
        <v>86</v>
      </c>
      <c r="B17" s="95"/>
      <c r="C17" s="96">
        <v>104</v>
      </c>
      <c r="D17" s="96">
        <v>104</v>
      </c>
      <c r="E17" s="97"/>
      <c r="F17" s="85"/>
    </row>
    <row r="18" s="84" customFormat="1" ht="23.1" customHeight="1" spans="1:6">
      <c r="A18" s="98" t="s">
        <v>87</v>
      </c>
      <c r="B18" s="95"/>
      <c r="C18" s="96">
        <v>138</v>
      </c>
      <c r="D18" s="96">
        <v>67</v>
      </c>
      <c r="E18" s="97"/>
      <c r="F18" s="85"/>
    </row>
    <row r="19" s="84" customFormat="1" ht="23.1" customHeight="1" spans="1:6">
      <c r="A19" s="98" t="s">
        <v>88</v>
      </c>
      <c r="B19" s="95"/>
      <c r="C19" s="96"/>
      <c r="D19" s="96"/>
      <c r="E19" s="97"/>
      <c r="F19" s="85"/>
    </row>
    <row r="20" s="84" customFormat="1" ht="23.1" customHeight="1" spans="1:6">
      <c r="A20" s="98" t="s">
        <v>89</v>
      </c>
      <c r="B20" s="95"/>
      <c r="C20" s="96"/>
      <c r="D20" s="96"/>
      <c r="E20" s="97"/>
      <c r="F20" s="85"/>
    </row>
    <row r="21" s="84" customFormat="1" ht="23.1" customHeight="1" spans="1:6">
      <c r="A21" s="98" t="s">
        <v>90</v>
      </c>
      <c r="B21" s="95">
        <v>182</v>
      </c>
      <c r="C21" s="96">
        <v>325</v>
      </c>
      <c r="D21" s="96">
        <v>248</v>
      </c>
      <c r="E21" s="97"/>
      <c r="F21" s="85"/>
    </row>
    <row r="22" s="84" customFormat="1" ht="23.1" customHeight="1" spans="1:6">
      <c r="A22" s="98" t="s">
        <v>91</v>
      </c>
      <c r="B22" s="95">
        <v>3076</v>
      </c>
      <c r="C22" s="96">
        <v>6965</v>
      </c>
      <c r="D22" s="96">
        <v>5835</v>
      </c>
      <c r="E22" s="97"/>
      <c r="F22" s="85"/>
    </row>
    <row r="23" s="84" customFormat="1" ht="23.1" customHeight="1" spans="1:6">
      <c r="A23" s="98" t="s">
        <v>92</v>
      </c>
      <c r="B23" s="95"/>
      <c r="C23" s="96">
        <v>240</v>
      </c>
      <c r="D23" s="96">
        <v>240</v>
      </c>
      <c r="E23" s="97"/>
      <c r="F23" s="85"/>
    </row>
    <row r="24" s="84" customFormat="1" ht="23.1" customHeight="1" spans="1:6">
      <c r="A24" s="98" t="s">
        <v>93</v>
      </c>
      <c r="B24" s="95">
        <v>608</v>
      </c>
      <c r="C24" s="96">
        <v>1559</v>
      </c>
      <c r="D24" s="96">
        <v>1559</v>
      </c>
      <c r="E24" s="97"/>
      <c r="F24" s="85"/>
    </row>
    <row r="25" s="84" customFormat="1" ht="23.1" customHeight="1" spans="1:6">
      <c r="A25" s="99" t="s">
        <v>94</v>
      </c>
      <c r="B25" s="95">
        <v>610</v>
      </c>
      <c r="C25" s="96">
        <v>610</v>
      </c>
      <c r="D25" s="96"/>
      <c r="E25" s="97"/>
      <c r="F25" s="85"/>
    </row>
    <row r="26" s="84" customFormat="1" ht="23.1" customHeight="1" spans="1:6">
      <c r="A26" s="99" t="s">
        <v>95</v>
      </c>
      <c r="B26" s="95">
        <v>1159</v>
      </c>
      <c r="C26" s="96">
        <v>9894</v>
      </c>
      <c r="D26" s="96">
        <v>9485</v>
      </c>
      <c r="E26" s="97"/>
      <c r="F26" s="85"/>
    </row>
    <row r="27" s="84" customFormat="1" ht="23.1" customHeight="1" spans="1:6">
      <c r="A27" s="99" t="s">
        <v>96</v>
      </c>
      <c r="B27" s="95">
        <v>570</v>
      </c>
      <c r="C27" s="96">
        <v>570</v>
      </c>
      <c r="D27" s="96">
        <v>504</v>
      </c>
      <c r="E27" s="97"/>
      <c r="F27" s="85"/>
    </row>
    <row r="28" s="84" customFormat="1" ht="23.1" customHeight="1" spans="1:6">
      <c r="A28" s="99" t="s">
        <v>97</v>
      </c>
      <c r="B28" s="100"/>
      <c r="C28" s="96"/>
      <c r="D28" s="96"/>
      <c r="E28" s="97"/>
      <c r="F28" s="85"/>
    </row>
    <row r="29" s="84" customFormat="1" ht="23.1" customHeight="1" spans="1:5">
      <c r="A29" s="99"/>
      <c r="B29" s="100"/>
      <c r="C29" s="96"/>
      <c r="D29" s="96"/>
      <c r="E29" s="97"/>
    </row>
    <row r="30" s="84" customFormat="1" ht="23.1" customHeight="1" spans="1:5">
      <c r="A30" s="92" t="s">
        <v>98</v>
      </c>
      <c r="B30" s="101">
        <f>SUM(B4:B28)</f>
        <v>65895</v>
      </c>
      <c r="C30" s="101">
        <f>SUM(C4:C29)</f>
        <v>145864</v>
      </c>
      <c r="D30" s="101">
        <f>SUM(D4:D29)</f>
        <v>119650</v>
      </c>
      <c r="E30" s="101"/>
    </row>
    <row r="31" s="84" customFormat="1" ht="35.25" customHeight="1" spans="1:5">
      <c r="A31" s="102"/>
      <c r="B31" s="102"/>
      <c r="C31" s="102"/>
      <c r="D31" s="102"/>
      <c r="E31" s="102"/>
    </row>
  </sheetData>
  <mergeCells count="2">
    <mergeCell ref="A1:E1"/>
    <mergeCell ref="A31:E31"/>
  </mergeCells>
  <pageMargins left="0.700694444444445" right="0.700694444444445" top="0.751388888888889" bottom="0.751388888888889" header="0.298611111111111" footer="0.298611111111111"/>
  <pageSetup paperSize="9" scale="8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tabSelected="1" workbookViewId="0">
      <pane ySplit="3" topLeftCell="A25" activePane="bottomLeft" state="frozen"/>
      <selection/>
      <selection pane="bottomLeft" activeCell="F34" sqref="F34"/>
    </sheetView>
  </sheetViews>
  <sheetFormatPr defaultColWidth="6.875" defaultRowHeight="15.95" customHeight="1"/>
  <cols>
    <col min="1" max="1" width="11.625" style="50" hidden="1" customWidth="1"/>
    <col min="2" max="2" width="26.25" style="53" customWidth="1"/>
    <col min="3" max="3" width="8.5" style="50" customWidth="1"/>
    <col min="4" max="4" width="10.375" style="50" customWidth="1"/>
    <col min="5" max="5" width="7.125" style="50" customWidth="1"/>
    <col min="6" max="6" width="23.75" style="50" customWidth="1"/>
    <col min="7" max="7" width="7.375" style="50" customWidth="1"/>
    <col min="8" max="8" width="10.625" style="50" customWidth="1"/>
    <col min="9" max="9" width="6.375" style="54" customWidth="1"/>
    <col min="10" max="16384" width="6.875" style="50"/>
  </cols>
  <sheetData>
    <row r="1" s="50" customFormat="1" ht="30.75" customHeight="1" spans="2:9">
      <c r="B1" s="55" t="s">
        <v>99</v>
      </c>
      <c r="C1" s="55"/>
      <c r="D1" s="55"/>
      <c r="E1" s="55"/>
      <c r="F1" s="55"/>
      <c r="G1" s="55"/>
      <c r="H1" s="55"/>
      <c r="I1" s="55"/>
    </row>
    <row r="2" s="51" customFormat="1" ht="15.75" customHeight="1" spans="2:9">
      <c r="B2" s="56"/>
      <c r="H2" s="57" t="s">
        <v>1</v>
      </c>
      <c r="I2" s="57"/>
    </row>
    <row r="3" s="51" customFormat="1" ht="22.5" customHeight="1" spans="2:9">
      <c r="B3" s="58" t="s">
        <v>2</v>
      </c>
      <c r="C3" s="59" t="s">
        <v>3</v>
      </c>
      <c r="D3" s="59" t="s">
        <v>4</v>
      </c>
      <c r="E3" s="59" t="s">
        <v>5</v>
      </c>
      <c r="F3" s="60" t="s">
        <v>2</v>
      </c>
      <c r="G3" s="59" t="s">
        <v>3</v>
      </c>
      <c r="H3" s="59" t="s">
        <v>4</v>
      </c>
      <c r="I3" s="59" t="s">
        <v>5</v>
      </c>
    </row>
    <row r="4" s="51" customFormat="1" ht="18.75" customHeight="1" spans="1:9">
      <c r="A4" s="61">
        <v>10301</v>
      </c>
      <c r="B4" s="62" t="s">
        <v>100</v>
      </c>
      <c r="C4" s="59">
        <f>SUM(C5:C20)</f>
        <v>300</v>
      </c>
      <c r="D4" s="59">
        <f>SUM(D5:D20)</f>
        <v>300</v>
      </c>
      <c r="E4" s="59">
        <f>SUM(E5:E20)</f>
        <v>861</v>
      </c>
      <c r="F4" s="63" t="s">
        <v>101</v>
      </c>
      <c r="G4" s="64"/>
      <c r="H4" s="59"/>
      <c r="I4" s="59">
        <v>73</v>
      </c>
    </row>
    <row r="5" s="51" customFormat="1" ht="18.75" customHeight="1" spans="1:9">
      <c r="A5" s="61">
        <v>1030102</v>
      </c>
      <c r="B5" s="65" t="s">
        <v>102</v>
      </c>
      <c r="C5" s="59"/>
      <c r="D5" s="59"/>
      <c r="E5" s="59"/>
      <c r="F5" s="66" t="s">
        <v>103</v>
      </c>
      <c r="G5" s="64"/>
      <c r="H5" s="59"/>
      <c r="I5" s="59">
        <v>1</v>
      </c>
    </row>
    <row r="6" s="51" customFormat="1" ht="18.75" customHeight="1" spans="1:9">
      <c r="A6" s="61">
        <v>1030110</v>
      </c>
      <c r="B6" s="65" t="s">
        <v>104</v>
      </c>
      <c r="C6" s="59"/>
      <c r="D6" s="59"/>
      <c r="E6" s="59"/>
      <c r="F6" s="66" t="s">
        <v>105</v>
      </c>
      <c r="G6" s="64"/>
      <c r="H6" s="59"/>
      <c r="I6" s="59"/>
    </row>
    <row r="7" s="51" customFormat="1" ht="18.75" customHeight="1" spans="1:9">
      <c r="A7" s="61">
        <v>1030115</v>
      </c>
      <c r="B7" s="65" t="s">
        <v>106</v>
      </c>
      <c r="C7" s="59"/>
      <c r="D7" s="59"/>
      <c r="E7" s="59"/>
      <c r="F7" s="66" t="s">
        <v>107</v>
      </c>
      <c r="G7" s="60">
        <f t="shared" ref="G7:I7" si="0">SUM(G8:G10)</f>
        <v>300</v>
      </c>
      <c r="H7" s="60">
        <f t="shared" si="0"/>
        <v>300</v>
      </c>
      <c r="I7" s="60">
        <f t="shared" si="0"/>
        <v>588</v>
      </c>
    </row>
    <row r="8" s="51" customFormat="1" ht="26.25" customHeight="1" spans="1:9">
      <c r="A8" s="61">
        <v>1030129</v>
      </c>
      <c r="B8" s="65" t="s">
        <v>108</v>
      </c>
      <c r="C8" s="59"/>
      <c r="D8" s="59"/>
      <c r="E8" s="59"/>
      <c r="F8" s="66" t="s">
        <v>109</v>
      </c>
      <c r="G8" s="64">
        <v>300</v>
      </c>
      <c r="H8" s="67">
        <v>300</v>
      </c>
      <c r="I8" s="83">
        <v>588</v>
      </c>
    </row>
    <row r="9" s="51" customFormat="1" ht="26.25" customHeight="1" spans="1:9">
      <c r="A9" s="61">
        <v>1030146</v>
      </c>
      <c r="B9" s="65" t="s">
        <v>110</v>
      </c>
      <c r="C9" s="59"/>
      <c r="D9" s="59"/>
      <c r="E9" s="59"/>
      <c r="F9" s="68" t="s">
        <v>111</v>
      </c>
      <c r="G9" s="64"/>
      <c r="H9" s="59"/>
      <c r="I9" s="59"/>
    </row>
    <row r="10" s="51" customFormat="1" ht="26.25" customHeight="1" spans="1:9">
      <c r="A10" s="61">
        <v>1030147</v>
      </c>
      <c r="B10" s="65" t="s">
        <v>112</v>
      </c>
      <c r="C10" s="59"/>
      <c r="D10" s="59"/>
      <c r="E10" s="59"/>
      <c r="F10" s="68" t="s">
        <v>113</v>
      </c>
      <c r="G10" s="64"/>
      <c r="H10" s="59"/>
      <c r="I10" s="59"/>
    </row>
    <row r="11" s="51" customFormat="1" ht="20.25" customHeight="1" spans="1:9">
      <c r="A11" s="61">
        <v>1030148</v>
      </c>
      <c r="B11" s="65" t="s">
        <v>114</v>
      </c>
      <c r="C11" s="59">
        <v>300</v>
      </c>
      <c r="D11" s="59">
        <v>300</v>
      </c>
      <c r="E11" s="59">
        <v>861</v>
      </c>
      <c r="F11" s="66" t="s">
        <v>115</v>
      </c>
      <c r="G11" s="64"/>
      <c r="H11" s="59"/>
      <c r="I11" s="59"/>
    </row>
    <row r="12" s="51" customFormat="1" ht="20.25" customHeight="1" spans="1:9">
      <c r="A12" s="61">
        <v>1030150</v>
      </c>
      <c r="B12" s="65" t="s">
        <v>116</v>
      </c>
      <c r="C12" s="59"/>
      <c r="D12" s="59"/>
      <c r="E12" s="59"/>
      <c r="F12" s="68" t="s">
        <v>117</v>
      </c>
      <c r="G12" s="64"/>
      <c r="H12" s="59"/>
      <c r="I12" s="59"/>
    </row>
    <row r="13" s="51" customFormat="1" ht="27.75" customHeight="1" spans="1:9">
      <c r="A13" s="61">
        <v>1030155</v>
      </c>
      <c r="B13" s="65" t="s">
        <v>118</v>
      </c>
      <c r="C13" s="69"/>
      <c r="D13" s="69"/>
      <c r="E13" s="69"/>
      <c r="F13" s="68" t="s">
        <v>119</v>
      </c>
      <c r="G13" s="70"/>
      <c r="H13" s="69"/>
      <c r="I13" s="75"/>
    </row>
    <row r="14" s="52" customFormat="1" ht="20.25" customHeight="1" spans="1:9">
      <c r="A14" s="61">
        <v>1030156</v>
      </c>
      <c r="B14" s="65" t="s">
        <v>120</v>
      </c>
      <c r="C14" s="69"/>
      <c r="D14" s="69"/>
      <c r="E14" s="69"/>
      <c r="F14" s="68" t="s">
        <v>121</v>
      </c>
      <c r="G14" s="64"/>
      <c r="H14" s="69"/>
      <c r="I14" s="83"/>
    </row>
    <row r="15" s="51" customFormat="1" ht="20.25" customHeight="1" spans="1:9">
      <c r="A15" s="61">
        <v>1030157</v>
      </c>
      <c r="B15" s="65" t="s">
        <v>122</v>
      </c>
      <c r="C15" s="69"/>
      <c r="D15" s="69"/>
      <c r="E15" s="69"/>
      <c r="F15" s="68" t="s">
        <v>123</v>
      </c>
      <c r="G15" s="60"/>
      <c r="H15" s="71"/>
      <c r="I15" s="71">
        <f>SUM(I16:I24)</f>
        <v>846</v>
      </c>
    </row>
    <row r="16" s="51" customFormat="1" ht="26.25" customHeight="1" spans="1:9">
      <c r="A16" s="61">
        <v>1030158</v>
      </c>
      <c r="B16" s="65" t="s">
        <v>124</v>
      </c>
      <c r="C16" s="69"/>
      <c r="D16" s="69"/>
      <c r="E16" s="69"/>
      <c r="F16" s="68" t="s">
        <v>125</v>
      </c>
      <c r="G16" s="64"/>
      <c r="H16" s="69"/>
      <c r="I16" s="75">
        <v>24</v>
      </c>
    </row>
    <row r="17" s="51" customFormat="1" ht="26.25" customHeight="1" spans="1:9">
      <c r="A17" s="61">
        <v>1030159</v>
      </c>
      <c r="B17" s="65" t="s">
        <v>126</v>
      </c>
      <c r="C17" s="69"/>
      <c r="D17" s="69"/>
      <c r="E17" s="69"/>
      <c r="F17" s="68" t="s">
        <v>127</v>
      </c>
      <c r="G17" s="64"/>
      <c r="H17" s="69"/>
      <c r="I17" s="75"/>
    </row>
    <row r="18" s="51" customFormat="1" ht="26.25" customHeight="1" spans="1:9">
      <c r="A18" s="61">
        <v>1030178</v>
      </c>
      <c r="B18" s="65" t="s">
        <v>128</v>
      </c>
      <c r="C18" s="69"/>
      <c r="D18" s="69"/>
      <c r="E18" s="69"/>
      <c r="F18" s="68" t="s">
        <v>129</v>
      </c>
      <c r="G18" s="64"/>
      <c r="H18" s="69"/>
      <c r="I18" s="83">
        <v>15</v>
      </c>
    </row>
    <row r="19" s="51" customFormat="1" ht="26.25" customHeight="1" spans="1:9">
      <c r="A19" s="61">
        <v>1030180</v>
      </c>
      <c r="B19" s="65" t="s">
        <v>130</v>
      </c>
      <c r="C19" s="69"/>
      <c r="D19" s="69"/>
      <c r="E19" s="69"/>
      <c r="F19" s="68" t="s">
        <v>131</v>
      </c>
      <c r="G19" s="64"/>
      <c r="H19" s="69"/>
      <c r="I19" s="83"/>
    </row>
    <row r="20" s="51" customFormat="1" ht="26.25" customHeight="1" spans="1:9">
      <c r="A20" s="61">
        <v>1030199</v>
      </c>
      <c r="B20" s="65" t="s">
        <v>132</v>
      </c>
      <c r="C20" s="69"/>
      <c r="D20" s="69"/>
      <c r="E20" s="69"/>
      <c r="F20" s="68" t="s">
        <v>133</v>
      </c>
      <c r="G20" s="64"/>
      <c r="H20" s="69"/>
      <c r="I20" s="75"/>
    </row>
    <row r="21" s="51" customFormat="1" ht="26.25" customHeight="1" spans="1:9">
      <c r="A21" s="61">
        <v>10310</v>
      </c>
      <c r="B21" s="62" t="s">
        <v>134</v>
      </c>
      <c r="C21" s="69">
        <f>SUM(C22:C33)</f>
        <v>0</v>
      </c>
      <c r="D21" s="69"/>
      <c r="E21" s="69"/>
      <c r="F21" s="72" t="s">
        <v>135</v>
      </c>
      <c r="G21" s="64"/>
      <c r="H21" s="69"/>
      <c r="I21" s="75">
        <v>7</v>
      </c>
    </row>
    <row r="22" s="51" customFormat="1" ht="26.25" customHeight="1" spans="1:9">
      <c r="A22" s="61">
        <v>1031004</v>
      </c>
      <c r="B22" s="65" t="s">
        <v>136</v>
      </c>
      <c r="C22" s="69"/>
      <c r="D22" s="69"/>
      <c r="E22" s="69"/>
      <c r="F22" s="68" t="s">
        <v>137</v>
      </c>
      <c r="G22" s="64"/>
      <c r="H22" s="69"/>
      <c r="I22" s="83">
        <v>800</v>
      </c>
    </row>
    <row r="23" s="51" customFormat="1" ht="26.25" customHeight="1" spans="1:9">
      <c r="A23" s="61">
        <v>1031005</v>
      </c>
      <c r="B23" s="65" t="s">
        <v>138</v>
      </c>
      <c r="C23" s="69"/>
      <c r="D23" s="69"/>
      <c r="E23" s="69"/>
      <c r="F23" s="68" t="s">
        <v>139</v>
      </c>
      <c r="G23" s="64"/>
      <c r="H23" s="69"/>
      <c r="I23" s="75"/>
    </row>
    <row r="24" s="51" customFormat="1" ht="26.25" customHeight="1" spans="1:9">
      <c r="A24" s="61">
        <v>1031006</v>
      </c>
      <c r="B24" s="65" t="s">
        <v>140</v>
      </c>
      <c r="C24" s="69"/>
      <c r="D24" s="69"/>
      <c r="E24" s="69"/>
      <c r="F24" s="73" t="s">
        <v>141</v>
      </c>
      <c r="G24" s="64"/>
      <c r="H24" s="69"/>
      <c r="I24" s="75"/>
    </row>
    <row r="25" s="51" customFormat="1" ht="26.25" customHeight="1" spans="1:9">
      <c r="A25" s="61">
        <v>1031007</v>
      </c>
      <c r="B25" s="65" t="s">
        <v>142</v>
      </c>
      <c r="C25" s="69"/>
      <c r="D25" s="69"/>
      <c r="E25" s="69"/>
      <c r="F25" s="68" t="s">
        <v>143</v>
      </c>
      <c r="G25" s="64"/>
      <c r="H25" s="69"/>
      <c r="I25" s="75">
        <v>61</v>
      </c>
    </row>
    <row r="26" s="51" customFormat="1" ht="26.25" customHeight="1" spans="1:9">
      <c r="A26" s="61">
        <v>1031008</v>
      </c>
      <c r="B26" s="65" t="s">
        <v>144</v>
      </c>
      <c r="C26" s="69"/>
      <c r="D26" s="69"/>
      <c r="E26" s="69"/>
      <c r="F26" s="68" t="s">
        <v>145</v>
      </c>
      <c r="G26" s="64"/>
      <c r="H26" s="69"/>
      <c r="I26" s="75"/>
    </row>
    <row r="27" s="51" customFormat="1" ht="26.25" customHeight="1" spans="1:9">
      <c r="A27" s="61">
        <v>1031009</v>
      </c>
      <c r="B27" s="65" t="s">
        <v>146</v>
      </c>
      <c r="C27" s="69"/>
      <c r="D27" s="69"/>
      <c r="E27" s="69"/>
      <c r="F27" s="74" t="s">
        <v>71</v>
      </c>
      <c r="G27" s="75">
        <f t="shared" ref="G27:I27" si="1">G26+G25+G15+G14+G13+G12+G11+G7+G6+G5+G4</f>
        <v>300</v>
      </c>
      <c r="H27" s="75">
        <f t="shared" si="1"/>
        <v>300</v>
      </c>
      <c r="I27" s="75">
        <f t="shared" si="1"/>
        <v>1569</v>
      </c>
    </row>
    <row r="28" s="51" customFormat="1" ht="26.25" customHeight="1" spans="1:9">
      <c r="A28" s="61">
        <v>1031010</v>
      </c>
      <c r="B28" s="65" t="s">
        <v>147</v>
      </c>
      <c r="C28" s="69"/>
      <c r="D28" s="69"/>
      <c r="E28" s="69"/>
      <c r="F28" s="76" t="s">
        <v>148</v>
      </c>
      <c r="G28" s="64"/>
      <c r="H28" s="69"/>
      <c r="I28" s="75"/>
    </row>
    <row r="29" s="51" customFormat="1" ht="26.25" customHeight="1" spans="1:9">
      <c r="A29" s="61">
        <v>1031011</v>
      </c>
      <c r="B29" s="65" t="s">
        <v>149</v>
      </c>
      <c r="C29" s="69"/>
      <c r="D29" s="69"/>
      <c r="E29" s="69"/>
      <c r="F29" s="66" t="s">
        <v>150</v>
      </c>
      <c r="G29" s="64"/>
      <c r="H29" s="69"/>
      <c r="I29" s="75"/>
    </row>
    <row r="30" s="51" customFormat="1" ht="26.25" customHeight="1" spans="1:9">
      <c r="A30" s="61">
        <v>1031012</v>
      </c>
      <c r="B30" s="65" t="s">
        <v>151</v>
      </c>
      <c r="C30" s="69"/>
      <c r="D30" s="69"/>
      <c r="E30" s="69"/>
      <c r="F30" s="66" t="s">
        <v>152</v>
      </c>
      <c r="G30" s="64"/>
      <c r="H30" s="69"/>
      <c r="I30" s="75"/>
    </row>
    <row r="31" s="51" customFormat="1" ht="26.25" customHeight="1" spans="1:9">
      <c r="A31" s="61">
        <v>1031013</v>
      </c>
      <c r="B31" s="65" t="s">
        <v>153</v>
      </c>
      <c r="C31" s="69"/>
      <c r="D31" s="69"/>
      <c r="E31" s="69"/>
      <c r="F31" s="66" t="s">
        <v>154</v>
      </c>
      <c r="G31" s="64"/>
      <c r="H31" s="69"/>
      <c r="I31" s="75"/>
    </row>
    <row r="32" s="51" customFormat="1" ht="26.25" customHeight="1" spans="1:9">
      <c r="A32" s="61">
        <v>1031014</v>
      </c>
      <c r="B32" s="65" t="s">
        <v>155</v>
      </c>
      <c r="C32" s="69"/>
      <c r="D32" s="69"/>
      <c r="E32" s="69"/>
      <c r="F32" s="66" t="s">
        <v>156</v>
      </c>
      <c r="G32" s="64"/>
      <c r="H32" s="69"/>
      <c r="I32" s="75"/>
    </row>
    <row r="33" s="51" customFormat="1" ht="26.25" customHeight="1" spans="1:9">
      <c r="A33" s="61">
        <v>1031099</v>
      </c>
      <c r="B33" s="65" t="s">
        <v>157</v>
      </c>
      <c r="C33" s="69"/>
      <c r="D33" s="69"/>
      <c r="E33" s="69"/>
      <c r="F33" s="77" t="s">
        <v>158</v>
      </c>
      <c r="G33" s="64"/>
      <c r="H33" s="69"/>
      <c r="I33" s="75"/>
    </row>
    <row r="34" s="51" customFormat="1" ht="18.75" customHeight="1" spans="2:9">
      <c r="B34" s="65"/>
      <c r="C34" s="69"/>
      <c r="D34" s="69"/>
      <c r="E34" s="69"/>
      <c r="F34" s="78" t="s">
        <v>159</v>
      </c>
      <c r="G34" s="64"/>
      <c r="H34" s="69"/>
      <c r="I34" s="75"/>
    </row>
    <row r="35" s="51" customFormat="1" ht="16.5" customHeight="1" spans="2:9">
      <c r="B35" s="65" t="s">
        <v>160</v>
      </c>
      <c r="C35" s="69"/>
      <c r="D35" s="69">
        <v>2084</v>
      </c>
      <c r="E35" s="69">
        <v>2084</v>
      </c>
      <c r="F35" s="78" t="s">
        <v>161</v>
      </c>
      <c r="G35" s="64"/>
      <c r="H35" s="69">
        <v>2084</v>
      </c>
      <c r="I35" s="75"/>
    </row>
    <row r="36" s="51" customFormat="1" ht="20.25" customHeight="1" spans="2:9">
      <c r="B36" s="65" t="s">
        <v>162</v>
      </c>
      <c r="C36" s="69"/>
      <c r="D36" s="69">
        <v>628</v>
      </c>
      <c r="E36" s="69">
        <v>628</v>
      </c>
      <c r="F36" s="78" t="s">
        <v>163</v>
      </c>
      <c r="G36" s="64"/>
      <c r="H36" s="64">
        <v>628</v>
      </c>
      <c r="I36" s="83"/>
    </row>
    <row r="37" s="51" customFormat="1" ht="14.25" customHeight="1" spans="2:9">
      <c r="B37" s="79" t="s">
        <v>164</v>
      </c>
      <c r="C37" s="80">
        <v>300</v>
      </c>
      <c r="D37" s="80">
        <f>SUM(D4,D35,D36)</f>
        <v>3012</v>
      </c>
      <c r="E37" s="80">
        <f>SUM(E4,E35,E36)</f>
        <v>3573</v>
      </c>
      <c r="F37" s="81" t="s">
        <v>165</v>
      </c>
      <c r="G37" s="82">
        <v>300</v>
      </c>
      <c r="H37" s="80">
        <f>SUM(H35,H36,H7)</f>
        <v>3012</v>
      </c>
      <c r="I37" s="71">
        <f>SUM(I35,I36,I27)</f>
        <v>1569</v>
      </c>
    </row>
    <row r="38" s="50" customFormat="1" customHeight="1" spans="2:9">
      <c r="B38" s="53"/>
      <c r="I38" s="54"/>
    </row>
    <row r="39" s="50" customFormat="1" customHeight="1" spans="2:9">
      <c r="B39" s="53"/>
      <c r="I39" s="54"/>
    </row>
    <row r="40" s="50" customFormat="1" customHeight="1" spans="2:9">
      <c r="B40" s="53"/>
      <c r="I40" s="54"/>
    </row>
    <row r="41" s="50" customFormat="1" customHeight="1" spans="2:9">
      <c r="B41" s="53"/>
      <c r="I41" s="54"/>
    </row>
    <row r="42" s="50" customFormat="1" ht="73.5" customHeight="1" spans="2:9">
      <c r="B42" s="53"/>
      <c r="I42" s="54"/>
    </row>
  </sheetData>
  <mergeCells count="2">
    <mergeCell ref="B1:I1"/>
    <mergeCell ref="H2:I2"/>
  </mergeCells>
  <pageMargins left="0.748031496062992" right="0.748031496062992" top="0.984251968503937" bottom="0.984251968503937" header="0.511811023622047" footer="0.511811023622047"/>
  <pageSetup paperSize="9" scale="8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workbookViewId="0">
      <selection activeCell="I26" sqref="I26"/>
    </sheetView>
  </sheetViews>
  <sheetFormatPr defaultColWidth="25.375" defaultRowHeight="14.25" outlineLevelCol="7"/>
  <cols>
    <col min="1" max="1" width="42.5" style="31" customWidth="1"/>
    <col min="2" max="2" width="7.875" style="31" customWidth="1"/>
    <col min="3" max="3" width="11.125" style="31" customWidth="1"/>
    <col min="4" max="4" width="8.25" style="31" customWidth="1"/>
    <col min="5" max="5" width="43.875" style="31" customWidth="1"/>
    <col min="6" max="6" width="8.625" style="31" customWidth="1"/>
    <col min="7" max="7" width="11.375" style="31" customWidth="1"/>
    <col min="8" max="8" width="7.875" style="31" customWidth="1"/>
    <col min="9" max="16384" width="25.375" style="31"/>
  </cols>
  <sheetData>
    <row r="1" spans="1:1">
      <c r="A1" s="32"/>
    </row>
    <row r="2" ht="25.5" spans="1:8">
      <c r="A2" s="33" t="s">
        <v>166</v>
      </c>
      <c r="B2" s="33"/>
      <c r="C2" s="33"/>
      <c r="D2" s="33"/>
      <c r="E2" s="33"/>
      <c r="F2" s="33"/>
      <c r="G2" s="33"/>
      <c r="H2" s="33"/>
    </row>
    <row r="3" spans="1:8">
      <c r="A3" s="34"/>
      <c r="B3" s="34"/>
      <c r="C3" s="34"/>
      <c r="D3" s="34"/>
      <c r="E3" s="35"/>
      <c r="F3" s="36"/>
      <c r="G3" s="37" t="s">
        <v>1</v>
      </c>
      <c r="H3" s="34"/>
    </row>
    <row r="4" spans="1:8">
      <c r="A4" s="34"/>
      <c r="B4" s="34"/>
      <c r="C4" s="34"/>
      <c r="D4" s="34"/>
      <c r="E4" s="35"/>
      <c r="F4" s="36"/>
      <c r="G4" s="34"/>
      <c r="H4" s="34"/>
    </row>
    <row r="5" s="29" customFormat="1" spans="1:8">
      <c r="A5" s="38" t="s">
        <v>167</v>
      </c>
      <c r="B5" s="39" t="s">
        <v>3</v>
      </c>
      <c r="C5" s="39" t="s">
        <v>4</v>
      </c>
      <c r="D5" s="39" t="s">
        <v>5</v>
      </c>
      <c r="E5" s="39" t="s">
        <v>167</v>
      </c>
      <c r="F5" s="39" t="s">
        <v>3</v>
      </c>
      <c r="G5" s="39" t="s">
        <v>4</v>
      </c>
      <c r="H5" s="39" t="s">
        <v>5</v>
      </c>
    </row>
    <row r="6" s="29" customFormat="1" spans="1:8">
      <c r="A6" s="40" t="s">
        <v>168</v>
      </c>
      <c r="B6" s="41">
        <v>50</v>
      </c>
      <c r="C6" s="41">
        <v>50</v>
      </c>
      <c r="D6" s="41">
        <v>50</v>
      </c>
      <c r="E6" s="42" t="s">
        <v>169</v>
      </c>
      <c r="F6" s="42"/>
      <c r="G6" s="42"/>
      <c r="H6" s="42"/>
    </row>
    <row r="7" spans="1:8">
      <c r="A7" s="43" t="s">
        <v>170</v>
      </c>
      <c r="B7" s="41"/>
      <c r="C7" s="41"/>
      <c r="D7" s="41"/>
      <c r="E7" s="42" t="s">
        <v>171</v>
      </c>
      <c r="F7" s="42"/>
      <c r="G7" s="42"/>
      <c r="H7" s="42"/>
    </row>
    <row r="8" s="30" customFormat="1" spans="1:8">
      <c r="A8" s="43" t="s">
        <v>172</v>
      </c>
      <c r="B8" s="41">
        <v>50</v>
      </c>
      <c r="C8" s="41">
        <v>50</v>
      </c>
      <c r="D8" s="41">
        <v>50</v>
      </c>
      <c r="E8" s="44" t="s">
        <v>173</v>
      </c>
      <c r="F8" s="44"/>
      <c r="G8" s="42"/>
      <c r="H8" s="42"/>
    </row>
    <row r="9" spans="1:8">
      <c r="A9" s="43" t="s">
        <v>174</v>
      </c>
      <c r="B9" s="41"/>
      <c r="C9" s="41"/>
      <c r="D9" s="41"/>
      <c r="E9" s="44" t="s">
        <v>175</v>
      </c>
      <c r="F9" s="44"/>
      <c r="G9" s="42"/>
      <c r="H9" s="42"/>
    </row>
    <row r="10" spans="1:8">
      <c r="A10" s="43" t="s">
        <v>176</v>
      </c>
      <c r="B10" s="41"/>
      <c r="C10" s="41"/>
      <c r="D10" s="41"/>
      <c r="E10" s="44" t="s">
        <v>177</v>
      </c>
      <c r="F10" s="44"/>
      <c r="G10" s="42"/>
      <c r="H10" s="42"/>
    </row>
    <row r="11" spans="1:8">
      <c r="A11" s="40" t="s">
        <v>178</v>
      </c>
      <c r="B11" s="41"/>
      <c r="C11" s="41"/>
      <c r="D11" s="41"/>
      <c r="E11" s="44" t="s">
        <v>179</v>
      </c>
      <c r="F11" s="44"/>
      <c r="G11" s="42"/>
      <c r="H11" s="42"/>
    </row>
    <row r="12" spans="1:8">
      <c r="A12" s="43" t="s">
        <v>180</v>
      </c>
      <c r="B12" s="41"/>
      <c r="C12" s="41"/>
      <c r="D12" s="41"/>
      <c r="E12" s="44" t="s">
        <v>181</v>
      </c>
      <c r="F12" s="44"/>
      <c r="G12" s="42"/>
      <c r="H12" s="42"/>
    </row>
    <row r="13" spans="1:8">
      <c r="A13" s="43" t="s">
        <v>182</v>
      </c>
      <c r="B13" s="41"/>
      <c r="C13" s="41"/>
      <c r="D13" s="41"/>
      <c r="E13" s="44" t="s">
        <v>183</v>
      </c>
      <c r="F13" s="44"/>
      <c r="G13" s="42"/>
      <c r="H13" s="42"/>
    </row>
    <row r="14" spans="1:8">
      <c r="A14" s="43" t="s">
        <v>184</v>
      </c>
      <c r="B14" s="41"/>
      <c r="C14" s="41"/>
      <c r="D14" s="41"/>
      <c r="E14" s="44" t="s">
        <v>185</v>
      </c>
      <c r="F14" s="44"/>
      <c r="G14" s="42"/>
      <c r="H14" s="42"/>
    </row>
    <row r="15" spans="1:8">
      <c r="A15" s="43" t="s">
        <v>186</v>
      </c>
      <c r="B15" s="41"/>
      <c r="C15" s="41"/>
      <c r="D15" s="41"/>
      <c r="E15" s="44" t="s">
        <v>187</v>
      </c>
      <c r="F15" s="44"/>
      <c r="G15" s="42"/>
      <c r="H15" s="42"/>
    </row>
    <row r="16" spans="1:8">
      <c r="A16" s="40" t="s">
        <v>188</v>
      </c>
      <c r="B16" s="41"/>
      <c r="C16" s="41"/>
      <c r="D16" s="41"/>
      <c r="E16" s="44" t="s">
        <v>189</v>
      </c>
      <c r="F16" s="44"/>
      <c r="G16" s="42"/>
      <c r="H16" s="42"/>
    </row>
    <row r="17" spans="1:8">
      <c r="A17" s="43" t="s">
        <v>190</v>
      </c>
      <c r="B17" s="41"/>
      <c r="C17" s="41"/>
      <c r="D17" s="41"/>
      <c r="E17" s="44" t="s">
        <v>191</v>
      </c>
      <c r="F17" s="44"/>
      <c r="G17" s="42"/>
      <c r="H17" s="42"/>
    </row>
    <row r="18" spans="1:8">
      <c r="A18" s="43" t="s">
        <v>192</v>
      </c>
      <c r="B18" s="41"/>
      <c r="C18" s="41"/>
      <c r="D18" s="41"/>
      <c r="E18" s="44" t="s">
        <v>193</v>
      </c>
      <c r="F18" s="44"/>
      <c r="G18" s="42"/>
      <c r="H18" s="42"/>
    </row>
    <row r="19" spans="1:8">
      <c r="A19" s="43" t="s">
        <v>194</v>
      </c>
      <c r="B19" s="41"/>
      <c r="C19" s="41"/>
      <c r="D19" s="41"/>
      <c r="E19" s="44" t="s">
        <v>195</v>
      </c>
      <c r="F19" s="44"/>
      <c r="G19" s="42"/>
      <c r="H19" s="42"/>
    </row>
    <row r="20" spans="1:8">
      <c r="A20" s="43" t="s">
        <v>196</v>
      </c>
      <c r="B20" s="41"/>
      <c r="C20" s="41"/>
      <c r="D20" s="41"/>
      <c r="E20" s="44" t="s">
        <v>197</v>
      </c>
      <c r="F20" s="44"/>
      <c r="G20" s="42"/>
      <c r="H20" s="42"/>
    </row>
    <row r="21" spans="1:8">
      <c r="A21" s="40" t="s">
        <v>198</v>
      </c>
      <c r="B21" s="41"/>
      <c r="C21" s="41"/>
      <c r="D21" s="41"/>
      <c r="E21" s="44" t="s">
        <v>199</v>
      </c>
      <c r="F21" s="44"/>
      <c r="G21" s="42"/>
      <c r="H21" s="42"/>
    </row>
    <row r="22" spans="1:8">
      <c r="A22" s="43" t="s">
        <v>200</v>
      </c>
      <c r="B22" s="45"/>
      <c r="C22" s="45"/>
      <c r="D22" s="45"/>
      <c r="E22" s="44" t="s">
        <v>201</v>
      </c>
      <c r="F22" s="44"/>
      <c r="G22" s="44"/>
      <c r="H22" s="44"/>
    </row>
    <row r="23" spans="1:8">
      <c r="A23" s="43" t="s">
        <v>202</v>
      </c>
      <c r="B23" s="45"/>
      <c r="C23" s="45"/>
      <c r="D23" s="45"/>
      <c r="E23" s="42" t="s">
        <v>203</v>
      </c>
      <c r="F23" s="46">
        <v>50</v>
      </c>
      <c r="G23" s="46">
        <v>50</v>
      </c>
      <c r="H23" s="46">
        <v>25</v>
      </c>
    </row>
    <row r="24" spans="1:8">
      <c r="A24" s="43" t="s">
        <v>204</v>
      </c>
      <c r="B24" s="45"/>
      <c r="C24" s="45"/>
      <c r="D24" s="45"/>
      <c r="E24" s="44" t="s">
        <v>205</v>
      </c>
      <c r="F24" s="47"/>
      <c r="G24" s="47"/>
      <c r="H24" s="47"/>
    </row>
    <row r="25" spans="1:8">
      <c r="A25" s="40" t="s">
        <v>206</v>
      </c>
      <c r="B25" s="41"/>
      <c r="C25" s="41"/>
      <c r="D25" s="41"/>
      <c r="E25" s="44" t="s">
        <v>207</v>
      </c>
      <c r="F25" s="47"/>
      <c r="G25" s="46"/>
      <c r="H25" s="46"/>
    </row>
    <row r="26" spans="1:8">
      <c r="A26" s="43" t="s">
        <v>208</v>
      </c>
      <c r="B26" s="45"/>
      <c r="C26" s="45"/>
      <c r="D26" s="45"/>
      <c r="E26" s="44" t="s">
        <v>209</v>
      </c>
      <c r="F26" s="47">
        <v>50</v>
      </c>
      <c r="G26" s="47">
        <v>50</v>
      </c>
      <c r="H26" s="47">
        <v>25</v>
      </c>
    </row>
    <row r="27" spans="1:8">
      <c r="A27" s="40" t="s">
        <v>210</v>
      </c>
      <c r="B27" s="41">
        <v>50</v>
      </c>
      <c r="C27" s="41">
        <v>50</v>
      </c>
      <c r="D27" s="41">
        <v>50</v>
      </c>
      <c r="E27" s="44" t="s">
        <v>211</v>
      </c>
      <c r="F27" s="47">
        <v>50</v>
      </c>
      <c r="G27" s="47">
        <v>50</v>
      </c>
      <c r="H27" s="47">
        <v>25</v>
      </c>
    </row>
    <row r="28" spans="1:8">
      <c r="A28" s="40"/>
      <c r="B28" s="41"/>
      <c r="C28" s="41"/>
      <c r="D28" s="41"/>
      <c r="E28" s="48" t="s">
        <v>212</v>
      </c>
      <c r="F28" s="49">
        <v>50</v>
      </c>
      <c r="G28" s="46">
        <v>50</v>
      </c>
      <c r="H28" s="46">
        <v>25</v>
      </c>
    </row>
    <row r="29" spans="1:8">
      <c r="A29" s="40" t="s">
        <v>213</v>
      </c>
      <c r="B29" s="41"/>
      <c r="C29" s="41"/>
      <c r="D29" s="41"/>
      <c r="E29" s="48" t="s">
        <v>214</v>
      </c>
      <c r="F29" s="49"/>
      <c r="G29" s="46"/>
      <c r="H29" s="46"/>
    </row>
  </sheetData>
  <mergeCells count="1">
    <mergeCell ref="A2:H2"/>
  </mergeCells>
  <pageMargins left="0.708661417322835" right="0.708661417322835" top="0.748031496062992" bottom="0.748031496062992" header="0.31496062992126" footer="0.31496062992126"/>
  <pageSetup paperSize="9" scale="8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8"/>
  <sheetViews>
    <sheetView workbookViewId="0">
      <selection activeCell="A1" sqref="A1:J1"/>
    </sheetView>
  </sheetViews>
  <sheetFormatPr defaultColWidth="26" defaultRowHeight="14.25"/>
  <cols>
    <col min="1" max="1" width="39.125" style="2" customWidth="1"/>
    <col min="2" max="2" width="13.125" style="2" customWidth="1"/>
    <col min="3" max="3" width="16.625" style="2" customWidth="1"/>
    <col min="4" max="5" width="14.5" style="2" customWidth="1"/>
    <col min="6" max="6" width="18.125" style="2" customWidth="1"/>
    <col min="7" max="7" width="19.375" style="2" customWidth="1"/>
    <col min="8" max="8" width="19.125" style="2" customWidth="1"/>
    <col min="9" max="9" width="12.625" style="2" customWidth="1"/>
    <col min="10" max="10" width="13.125" style="2" customWidth="1"/>
    <col min="11" max="16384" width="26" style="1"/>
  </cols>
  <sheetData>
    <row r="1" s="1" customFormat="1" ht="35.25" customHeight="1" spans="1:10">
      <c r="A1" s="3" t="s">
        <v>215</v>
      </c>
      <c r="B1" s="3"/>
      <c r="C1" s="3"/>
      <c r="D1" s="4"/>
      <c r="E1" s="4"/>
      <c r="F1" s="3"/>
      <c r="G1" s="3"/>
      <c r="H1" s="3"/>
      <c r="I1" s="3"/>
      <c r="J1" s="3"/>
    </row>
    <row r="2" s="1" customFormat="1" ht="15" customHeight="1" spans="1:10">
      <c r="A2" s="5"/>
      <c r="B2" s="5"/>
      <c r="C2" s="5"/>
      <c r="D2" s="6"/>
      <c r="E2" s="6"/>
      <c r="F2" s="5"/>
      <c r="G2" s="5"/>
      <c r="H2" s="5"/>
      <c r="I2" s="5"/>
      <c r="J2" s="26"/>
    </row>
    <row r="3" s="1" customFormat="1" ht="15" customHeight="1" spans="1:10">
      <c r="A3" s="7"/>
      <c r="B3" s="8"/>
      <c r="C3" s="9"/>
      <c r="D3" s="10"/>
      <c r="E3" s="10"/>
      <c r="F3" s="8"/>
      <c r="G3" s="8"/>
      <c r="H3" s="8"/>
      <c r="I3" s="8"/>
      <c r="J3" s="27" t="s">
        <v>1</v>
      </c>
    </row>
    <row r="4" s="1" customFormat="1" ht="37.5" customHeight="1" spans="1:10">
      <c r="A4" s="11" t="s">
        <v>216</v>
      </c>
      <c r="B4" s="12" t="s">
        <v>71</v>
      </c>
      <c r="C4" s="13" t="s">
        <v>217</v>
      </c>
      <c r="D4" s="14" t="s">
        <v>218</v>
      </c>
      <c r="E4" s="15"/>
      <c r="F4" s="16" t="s">
        <v>219</v>
      </c>
      <c r="G4" s="17" t="s">
        <v>220</v>
      </c>
      <c r="H4" s="17" t="s">
        <v>221</v>
      </c>
      <c r="I4" s="17" t="s">
        <v>222</v>
      </c>
      <c r="J4" s="12" t="s">
        <v>223</v>
      </c>
    </row>
    <row r="5" s="1" customFormat="1" ht="37.5" customHeight="1" spans="1:10">
      <c r="A5" s="18"/>
      <c r="B5" s="12"/>
      <c r="C5" s="13"/>
      <c r="D5" s="13" t="s">
        <v>3</v>
      </c>
      <c r="E5" s="13" t="s">
        <v>5</v>
      </c>
      <c r="F5" s="16"/>
      <c r="G5" s="17"/>
      <c r="H5" s="17"/>
      <c r="I5" s="17"/>
      <c r="J5" s="12"/>
    </row>
    <row r="6" s="1" customFormat="1" ht="22.5" customHeight="1" spans="1:10">
      <c r="A6" s="19" t="s">
        <v>224</v>
      </c>
      <c r="B6" s="20">
        <f t="shared" ref="B6:B9" si="0">C6+D6+F6+G6+H6+I6+J6</f>
        <v>894.982967</v>
      </c>
      <c r="C6" s="21">
        <v>0</v>
      </c>
      <c r="D6" s="22">
        <f>SUM(D7:D12)</f>
        <v>894.982967</v>
      </c>
      <c r="E6" s="22">
        <f>SUM(E7:E12)</f>
        <v>1019.96</v>
      </c>
      <c r="F6" s="23">
        <v>0</v>
      </c>
      <c r="G6" s="23">
        <v>0</v>
      </c>
      <c r="H6" s="23">
        <v>0</v>
      </c>
      <c r="I6" s="23">
        <v>0</v>
      </c>
      <c r="J6" s="28">
        <v>0</v>
      </c>
    </row>
    <row r="7" s="1" customFormat="1" ht="22.5" customHeight="1" spans="1:10">
      <c r="A7" s="24" t="s">
        <v>225</v>
      </c>
      <c r="B7" s="23">
        <f t="shared" si="0"/>
        <v>181.56</v>
      </c>
      <c r="C7" s="23">
        <v>0</v>
      </c>
      <c r="D7" s="23">
        <v>181.56</v>
      </c>
      <c r="E7" s="23">
        <v>210.72</v>
      </c>
      <c r="F7" s="23">
        <v>0</v>
      </c>
      <c r="G7" s="23">
        <v>0</v>
      </c>
      <c r="H7" s="23">
        <v>0</v>
      </c>
      <c r="I7" s="23">
        <v>0</v>
      </c>
      <c r="J7" s="28">
        <v>0</v>
      </c>
    </row>
    <row r="8" s="1" customFormat="1" ht="22.5" customHeight="1" spans="1:10">
      <c r="A8" s="24" t="s">
        <v>226</v>
      </c>
      <c r="B8" s="23">
        <f t="shared" si="0"/>
        <v>0.6</v>
      </c>
      <c r="C8" s="23">
        <v>0</v>
      </c>
      <c r="D8" s="23">
        <v>0.6</v>
      </c>
      <c r="E8" s="23">
        <v>4.3</v>
      </c>
      <c r="F8" s="23">
        <v>0</v>
      </c>
      <c r="G8" s="23">
        <v>0</v>
      </c>
      <c r="H8" s="23">
        <v>0</v>
      </c>
      <c r="I8" s="23">
        <v>0</v>
      </c>
      <c r="J8" s="28">
        <v>0</v>
      </c>
    </row>
    <row r="9" s="1" customFormat="1" ht="22.5" customHeight="1" spans="1:10">
      <c r="A9" s="25" t="s">
        <v>227</v>
      </c>
      <c r="B9" s="23">
        <f t="shared" si="0"/>
        <v>707.5363</v>
      </c>
      <c r="C9" s="23">
        <v>0</v>
      </c>
      <c r="D9" s="23">
        <v>707.5363</v>
      </c>
      <c r="E9" s="23">
        <v>763.09</v>
      </c>
      <c r="F9" s="23">
        <v>0</v>
      </c>
      <c r="G9" s="23">
        <v>0</v>
      </c>
      <c r="H9" s="23">
        <v>0</v>
      </c>
      <c r="I9" s="23">
        <v>0</v>
      </c>
      <c r="J9" s="28">
        <v>0</v>
      </c>
    </row>
    <row r="10" s="1" customFormat="1" ht="22.5" customHeight="1" spans="1:10">
      <c r="A10" s="25" t="s">
        <v>228</v>
      </c>
      <c r="B10" s="23">
        <f>C10+D10+F10</f>
        <v>5.166667</v>
      </c>
      <c r="C10" s="23">
        <v>0</v>
      </c>
      <c r="D10" s="23">
        <v>5.166667</v>
      </c>
      <c r="E10" s="23">
        <v>41.85</v>
      </c>
      <c r="F10" s="23">
        <v>0</v>
      </c>
      <c r="G10" s="23"/>
      <c r="H10" s="23"/>
      <c r="I10" s="23"/>
      <c r="J10" s="23"/>
    </row>
    <row r="11" s="1" customFormat="1" ht="22.5" customHeight="1" spans="1:10">
      <c r="A11" s="25" t="s">
        <v>229</v>
      </c>
      <c r="B11" s="23">
        <f t="shared" ref="B11:B17" si="1">C11+D11+F11+G11+H11+I11+J11</f>
        <v>0</v>
      </c>
      <c r="C11" s="23">
        <v>0</v>
      </c>
      <c r="D11" s="23">
        <v>0</v>
      </c>
      <c r="E11" s="23"/>
      <c r="F11" s="23">
        <v>0</v>
      </c>
      <c r="G11" s="23">
        <v>0</v>
      </c>
      <c r="H11" s="23">
        <v>0</v>
      </c>
      <c r="I11" s="23">
        <v>0</v>
      </c>
      <c r="J11" s="23">
        <v>0</v>
      </c>
    </row>
    <row r="12" s="1" customFormat="1" ht="22.5" customHeight="1" spans="1:10">
      <c r="A12" s="25" t="s">
        <v>230</v>
      </c>
      <c r="B12" s="23">
        <f>C12+D12+F12+G12+J12</f>
        <v>0.12</v>
      </c>
      <c r="C12" s="23">
        <v>0</v>
      </c>
      <c r="D12" s="23">
        <v>0.12</v>
      </c>
      <c r="E12" s="23"/>
      <c r="F12" s="23">
        <v>0</v>
      </c>
      <c r="G12" s="23">
        <v>0</v>
      </c>
      <c r="H12" s="23"/>
      <c r="I12" s="23"/>
      <c r="J12" s="23">
        <v>0</v>
      </c>
    </row>
    <row r="13" s="1" customFormat="1" ht="22.5" customHeight="1" spans="1:10">
      <c r="A13" s="25" t="s">
        <v>231</v>
      </c>
      <c r="B13" s="23">
        <f>C13</f>
        <v>0</v>
      </c>
      <c r="C13" s="23">
        <v>0</v>
      </c>
      <c r="D13" s="23">
        <v>0</v>
      </c>
      <c r="E13" s="23"/>
      <c r="F13" s="23"/>
      <c r="G13" s="23"/>
      <c r="H13" s="23"/>
      <c r="I13" s="23"/>
      <c r="J13" s="23"/>
    </row>
    <row r="14" s="1" customFormat="1" ht="22.5" customHeight="1" spans="1:10">
      <c r="A14" s="25" t="s">
        <v>232</v>
      </c>
      <c r="B14" s="23">
        <f>C14</f>
        <v>0</v>
      </c>
      <c r="C14" s="23">
        <v>0</v>
      </c>
      <c r="D14" s="23">
        <v>0</v>
      </c>
      <c r="E14" s="23"/>
      <c r="F14" s="23"/>
      <c r="G14" s="23"/>
      <c r="H14" s="23"/>
      <c r="I14" s="23"/>
      <c r="J14" s="23"/>
    </row>
    <row r="15" s="1" customFormat="1" ht="22.5" customHeight="1" spans="1:10">
      <c r="A15" s="24" t="s">
        <v>233</v>
      </c>
      <c r="B15" s="20">
        <f>SUM(B16:B20)</f>
        <v>644.302064</v>
      </c>
      <c r="C15" s="20"/>
      <c r="D15" s="20">
        <f>SUM(D16:D20)</f>
        <v>644.302064</v>
      </c>
      <c r="E15" s="20">
        <f>SUM(E16:E20)</f>
        <v>684.34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</row>
    <row r="16" s="1" customFormat="1" ht="22.5" customHeight="1" spans="1:10">
      <c r="A16" s="24" t="s">
        <v>234</v>
      </c>
      <c r="B16" s="23">
        <f t="shared" si="1"/>
        <v>644.252064</v>
      </c>
      <c r="C16" s="23">
        <v>0</v>
      </c>
      <c r="D16" s="23">
        <v>644.252064</v>
      </c>
      <c r="E16" s="23">
        <v>684.34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</row>
    <row r="17" s="1" customFormat="1" ht="22.5" customHeight="1" spans="1:10">
      <c r="A17" s="24" t="s">
        <v>235</v>
      </c>
      <c r="B17" s="23">
        <f t="shared" si="1"/>
        <v>0</v>
      </c>
      <c r="C17" s="23">
        <v>0</v>
      </c>
      <c r="D17" s="23">
        <v>0</v>
      </c>
      <c r="E17" s="23"/>
      <c r="F17" s="23">
        <v>0</v>
      </c>
      <c r="G17" s="23">
        <v>0</v>
      </c>
      <c r="H17" s="23">
        <v>0</v>
      </c>
      <c r="I17" s="23">
        <v>0</v>
      </c>
      <c r="J17" s="23">
        <v>0</v>
      </c>
    </row>
    <row r="18" s="1" customFormat="1" ht="22.5" customHeight="1" spans="1:10">
      <c r="A18" s="25" t="s">
        <v>236</v>
      </c>
      <c r="B18" s="23">
        <f>C18+D18+F18+G18+J18</f>
        <v>0.05</v>
      </c>
      <c r="C18" s="23">
        <v>0</v>
      </c>
      <c r="D18" s="23">
        <v>0.05</v>
      </c>
      <c r="E18" s="23"/>
      <c r="F18" s="23">
        <v>0</v>
      </c>
      <c r="G18" s="23">
        <v>0</v>
      </c>
      <c r="H18" s="23"/>
      <c r="I18" s="23"/>
      <c r="J18" s="23">
        <v>0</v>
      </c>
    </row>
    <row r="19" s="1" customFormat="1" ht="22.5" customHeight="1" spans="1:10">
      <c r="A19" s="25" t="s">
        <v>237</v>
      </c>
      <c r="B19" s="23">
        <f>C19</f>
        <v>0</v>
      </c>
      <c r="C19" s="23">
        <v>0</v>
      </c>
      <c r="D19" s="23">
        <v>0</v>
      </c>
      <c r="E19" s="23"/>
      <c r="F19" s="23"/>
      <c r="G19" s="23"/>
      <c r="H19" s="23"/>
      <c r="I19" s="23"/>
      <c r="J19" s="23"/>
    </row>
    <row r="20" s="1" customFormat="1" ht="22.5" customHeight="1" spans="1:10">
      <c r="A20" s="25" t="s">
        <v>238</v>
      </c>
      <c r="B20" s="23">
        <f>C20</f>
        <v>0</v>
      </c>
      <c r="C20" s="23">
        <v>0</v>
      </c>
      <c r="D20" s="23">
        <v>0</v>
      </c>
      <c r="E20" s="23"/>
      <c r="F20" s="23"/>
      <c r="G20" s="23"/>
      <c r="H20" s="23"/>
      <c r="I20" s="23"/>
      <c r="J20" s="23"/>
    </row>
    <row r="58" s="1" customFormat="1" spans="1:10">
      <c r="A58" s="2"/>
      <c r="B58" s="2"/>
      <c r="C58" s="2"/>
      <c r="D58" s="2"/>
      <c r="E58" s="2"/>
      <c r="F58" s="2"/>
      <c r="G58" s="2"/>
      <c r="H58" s="2"/>
      <c r="I58" s="2"/>
      <c r="J58" s="2"/>
    </row>
  </sheetData>
  <mergeCells count="2">
    <mergeCell ref="A1:J1"/>
    <mergeCell ref="D4:E4"/>
  </mergeCells>
  <pageMargins left="0.708333333333333" right="0.708333333333333" top="0.275" bottom="0.747916666666667" header="0.314583333333333" footer="0.314583333333333"/>
  <pageSetup paperSize="9" scale="7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一般公共预算收入</vt:lpstr>
      <vt:lpstr>一般公共预算支出</vt:lpstr>
      <vt:lpstr>基金预算收支</vt:lpstr>
      <vt:lpstr>国有资本经营预算收支</vt:lpstr>
      <vt:lpstr>社保基金预算收支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1996-12-17T01:32:00Z</dcterms:created>
  <cp:lastPrinted>2019-12-17T03:23:00Z</cp:lastPrinted>
  <dcterms:modified xsi:type="dcterms:W3CDTF">2020-12-16T07:49:31Z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2052-11.1.0.8799</vt:lpwstr>
  </property>
</Properties>
</file>