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03a8797f3320e6/3工作/科研项目/2第六次沙化监测及防沙治沙规划编制/3甘孜州十四五防沙治沙规划/"/>
    </mc:Choice>
  </mc:AlternateContent>
  <xr:revisionPtr revIDLastSave="789" documentId="13_ncr:1_{77F2F793-C730-475D-AB71-0CFA85B0248A}" xr6:coauthVersionLast="47" xr6:coauthVersionMax="47" xr10:uidLastSave="{F6EDA014-3349-4775-A3A5-8AC27185E35C}"/>
  <bookViews>
    <workbookView xWindow="-86" yWindow="0" windowWidth="12515" windowHeight="13971" tabRatio="757" firstSheet="3" activeTab="4" xr2:uid="{0E191C24-1488-4AD3-A69F-C97702DA9A9C}"/>
  </bookViews>
  <sheets>
    <sheet name="表1沙化土地统计表" sheetId="2" r:id="rId1"/>
    <sheet name="表2类型区划表" sheetId="4" r:id="rId2"/>
    <sheet name="表3治理任务（按县市）" sheetId="7" r:id="rId3"/>
    <sheet name="表4治理任务（按部门）" sheetId="9" r:id="rId4"/>
    <sheet name="表5治理任务表" sheetId="8" r:id="rId5"/>
  </sheets>
  <definedNames>
    <definedName name="_xlnm._FilterDatabase" localSheetId="0" hidden="1">表1沙化土地统计表!$A$5:$K$100</definedName>
    <definedName name="_xlnm.Print_Titles" localSheetId="0">表1沙化土地统计表!$1:$5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8" l="1"/>
  <c r="C5" i="8"/>
  <c r="B6" i="8"/>
  <c r="B7" i="8"/>
  <c r="D18" i="8"/>
  <c r="B18" i="8" s="1"/>
  <c r="D5" i="8"/>
  <c r="E5" i="8"/>
  <c r="F5" i="8"/>
  <c r="E23" i="7"/>
  <c r="B8" i="8"/>
  <c r="E24" i="7" s="1"/>
  <c r="B9" i="8"/>
  <c r="E25" i="7" s="1"/>
  <c r="B10" i="8"/>
  <c r="E10" i="7" s="1"/>
  <c r="B11" i="8"/>
  <c r="E11" i="7" s="1"/>
  <c r="B12" i="8"/>
  <c r="E12" i="7" s="1"/>
  <c r="B13" i="8"/>
  <c r="B14" i="8"/>
  <c r="B15" i="8"/>
  <c r="E15" i="7" s="1"/>
  <c r="B16" i="8"/>
  <c r="B17" i="8"/>
  <c r="E7" i="7" s="1"/>
  <c r="E6" i="7" s="1"/>
  <c r="B19" i="8"/>
  <c r="E18" i="7" s="1"/>
  <c r="B20" i="8"/>
  <c r="E19" i="7" s="1"/>
  <c r="B21" i="8"/>
  <c r="B22" i="8"/>
  <c r="E20" i="7" s="1"/>
  <c r="B23" i="8"/>
  <c r="E21" i="7" s="1"/>
  <c r="E16" i="7" l="1"/>
  <c r="E14" i="7"/>
  <c r="E13" i="7"/>
  <c r="E26" i="7"/>
  <c r="E22" i="7" s="1"/>
  <c r="E8" i="7" l="1"/>
  <c r="E5" i="7" s="1"/>
</calcChain>
</file>

<file path=xl/sharedStrings.xml><?xml version="1.0" encoding="utf-8"?>
<sst xmlns="http://schemas.openxmlformats.org/spreadsheetml/2006/main" count="235" uniqueCount="109">
  <si>
    <t>单位:公顷</t>
  </si>
  <si>
    <t>统计单位</t>
  </si>
  <si>
    <t>沙化土地面积</t>
  </si>
  <si>
    <t>计</t>
  </si>
  <si>
    <t>半固定沙地(丘)</t>
  </si>
  <si>
    <t>固定沙地(丘)</t>
  </si>
  <si>
    <t>沙化耕地</t>
  </si>
  <si>
    <t>甘孜藏族自治州</t>
  </si>
  <si>
    <t>合计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</si>
  <si>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</si>
  <si>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</si>
  <si>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</si>
  <si>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</si>
  <si>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</si>
  <si>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</si>
  <si>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</si>
  <si>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</si>
  <si>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</si>
  <si>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</si>
  <si>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</si>
  <si>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</si>
  <si>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</si>
  <si>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</si>
  <si>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</si>
  <si>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</si>
  <si>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</si>
  <si>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</si>
  <si>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沙化程度</t>
  </si>
  <si>
    <t>轻度</t>
  </si>
  <si>
    <t>中度</t>
  </si>
  <si>
    <t>重度</t>
  </si>
  <si>
    <t>极重度</t>
  </si>
  <si>
    <t>人工半
固定沙地</t>
    <phoneticPr fontId="1" type="noConversion"/>
  </si>
  <si>
    <t>天然半
固定沙地</t>
    <phoneticPr fontId="1" type="noConversion"/>
  </si>
  <si>
    <t>人工
固定沙地</t>
    <phoneticPr fontId="1" type="noConversion"/>
  </si>
  <si>
    <t>天然
固定沙地</t>
    <phoneticPr fontId="1" type="noConversion"/>
  </si>
  <si>
    <t>流动沙地
(丘)</t>
    <phoneticPr fontId="1" type="noConversion"/>
  </si>
  <si>
    <t>表1  甘孜州沙化土地面积统计表</t>
    <phoneticPr fontId="1" type="noConversion"/>
  </si>
  <si>
    <t>类型区</t>
  </si>
  <si>
    <t>类型亚区</t>
  </si>
  <si>
    <t>防治区</t>
  </si>
  <si>
    <t>泸定县、丹巴县、九龙县、乡城县</t>
  </si>
  <si>
    <t>青藏高原高寒
沙化土地类型区</t>
    <phoneticPr fontId="1" type="noConversion"/>
  </si>
  <si>
    <t>沿海沿江湿润
沙化土地类型区</t>
    <phoneticPr fontId="1" type="noConversion"/>
  </si>
  <si>
    <t>江河源沙地
生态保护修复区</t>
    <phoneticPr fontId="1" type="noConversion"/>
  </si>
  <si>
    <t>黄河源沙地
生态保护修复区</t>
    <phoneticPr fontId="1" type="noConversion"/>
  </si>
  <si>
    <t>高寒沙地
综合治理区</t>
    <phoneticPr fontId="1" type="noConversion"/>
  </si>
  <si>
    <t>干热干旱河谷
沙地综合治理区</t>
    <phoneticPr fontId="1" type="noConversion"/>
  </si>
  <si>
    <t>青藏高原高寒沙化土地类型区</t>
    <phoneticPr fontId="1" type="noConversion"/>
  </si>
  <si>
    <t>沿海沿江湿润沙化土地类型区</t>
    <phoneticPr fontId="1" type="noConversion"/>
  </si>
  <si>
    <t>江河源沙地生态保护修复区</t>
    <phoneticPr fontId="1" type="noConversion"/>
  </si>
  <si>
    <t>西南高山峡谷沙地综合治理区</t>
    <phoneticPr fontId="1" type="noConversion"/>
  </si>
  <si>
    <t>高寒沙地综合治理区</t>
    <phoneticPr fontId="1" type="noConversion"/>
  </si>
  <si>
    <t>黄河源沙地生态保护修复区</t>
    <phoneticPr fontId="1" type="noConversion"/>
  </si>
  <si>
    <t>干热干旱河谷沙地综合治理区</t>
    <phoneticPr fontId="1" type="noConversion"/>
  </si>
  <si>
    <t>附表2   甘孜州防沙治沙规划（2021－2030年）沙化土地类型区划表</t>
    <phoneticPr fontId="1" type="noConversion"/>
  </si>
  <si>
    <t>县（市）</t>
    <phoneticPr fontId="1" type="noConversion"/>
  </si>
  <si>
    <t>小计</t>
    <phoneticPr fontId="1" type="noConversion"/>
  </si>
  <si>
    <t>治理任务</t>
    <phoneticPr fontId="1" type="noConversion"/>
  </si>
  <si>
    <r>
      <t>18</t>
    </r>
    <r>
      <rPr>
        <sz val="10"/>
        <color indexed="8"/>
        <rFont val="黑体"/>
        <family val="3"/>
        <charset val="134"/>
      </rPr>
      <t>个</t>
    </r>
    <phoneticPr fontId="1" type="noConversion"/>
  </si>
  <si>
    <r>
      <rPr>
        <sz val="10"/>
        <color indexed="8"/>
        <rFont val="黑体"/>
        <family val="3"/>
        <charset val="134"/>
      </rPr>
      <t>类型区</t>
    </r>
  </si>
  <si>
    <r>
      <rPr>
        <sz val="10"/>
        <color indexed="8"/>
        <rFont val="黑体"/>
        <family val="3"/>
        <charset val="134"/>
      </rPr>
      <t>类型亚区</t>
    </r>
  </si>
  <si>
    <r>
      <rPr>
        <sz val="10"/>
        <color indexed="8"/>
        <rFont val="黑体"/>
        <family val="3"/>
        <charset val="134"/>
      </rPr>
      <t>防治区</t>
    </r>
  </si>
  <si>
    <r>
      <rPr>
        <sz val="10"/>
        <color indexed="8"/>
        <rFont val="黑体"/>
        <family val="3"/>
        <charset val="134"/>
      </rPr>
      <t>县（市）数量</t>
    </r>
    <phoneticPr fontId="1" type="noConversion"/>
  </si>
  <si>
    <r>
      <rPr>
        <sz val="10"/>
        <color indexed="8"/>
        <rFont val="黑体"/>
        <family val="3"/>
        <charset val="134"/>
      </rPr>
      <t>县（市）名称</t>
    </r>
    <phoneticPr fontId="1" type="noConversion"/>
  </si>
  <si>
    <r>
      <rPr>
        <sz val="10"/>
        <color indexed="8"/>
        <rFont val="黑体"/>
        <family val="3"/>
        <charset val="134"/>
      </rPr>
      <t>合计</t>
    </r>
  </si>
  <si>
    <t>“十四五”期间</t>
    <phoneticPr fontId="1" type="noConversion"/>
  </si>
  <si>
    <t>2021—2030年</t>
    <phoneticPr fontId="1" type="noConversion"/>
  </si>
  <si>
    <r>
      <rPr>
        <sz val="10"/>
        <color indexed="8"/>
        <rFont val="宋体"/>
        <family val="3"/>
        <charset val="134"/>
      </rPr>
      <t>甘孜州合计</t>
    </r>
    <phoneticPr fontId="1" type="noConversion"/>
  </si>
  <si>
    <r>
      <rPr>
        <sz val="10"/>
        <color rgb="FF000000"/>
        <rFont val="宋体"/>
        <family val="3"/>
        <charset val="134"/>
      </rPr>
      <t>小计</t>
    </r>
    <phoneticPr fontId="1" type="noConversion"/>
  </si>
  <si>
    <r>
      <rPr>
        <sz val="10"/>
        <color rgb="FF000000"/>
        <rFont val="宋体"/>
        <family val="3"/>
        <charset val="134"/>
      </rPr>
      <t>石渠县</t>
    </r>
    <phoneticPr fontId="1" type="noConversion"/>
  </si>
  <si>
    <r>
      <rPr>
        <sz val="10"/>
        <color indexed="8"/>
        <rFont val="宋体"/>
        <family val="3"/>
        <charset val="134"/>
      </rPr>
      <t>西南高山峡谷沙地综合治理区</t>
    </r>
    <phoneticPr fontId="1" type="noConversion"/>
  </si>
  <si>
    <r>
      <rPr>
        <sz val="10"/>
        <color indexed="8"/>
        <rFont val="宋体"/>
        <family val="3"/>
        <charset val="134"/>
      </rPr>
      <t>康定市</t>
    </r>
  </si>
  <si>
    <r>
      <rPr>
        <sz val="10"/>
        <color indexed="8"/>
        <rFont val="宋体"/>
        <family val="3"/>
        <charset val="134"/>
      </rPr>
      <t>雅江县</t>
    </r>
  </si>
  <si>
    <r>
      <rPr>
        <sz val="10"/>
        <color indexed="8"/>
        <rFont val="宋体"/>
        <family val="3"/>
        <charset val="134"/>
      </rPr>
      <t>道孚县</t>
    </r>
  </si>
  <si>
    <r>
      <rPr>
        <sz val="10"/>
        <color indexed="8"/>
        <rFont val="宋体"/>
        <family val="3"/>
        <charset val="134"/>
      </rPr>
      <t>炉霍县</t>
    </r>
  </si>
  <si>
    <r>
      <rPr>
        <sz val="10"/>
        <color indexed="8"/>
        <rFont val="宋体"/>
        <family val="3"/>
        <charset val="134"/>
      </rPr>
      <t>甘孜县</t>
    </r>
  </si>
  <si>
    <r>
      <rPr>
        <sz val="10"/>
        <color indexed="8"/>
        <rFont val="宋体"/>
        <family val="3"/>
        <charset val="134"/>
      </rPr>
      <t>色达县</t>
    </r>
  </si>
  <si>
    <r>
      <rPr>
        <sz val="10"/>
        <color indexed="8"/>
        <rFont val="宋体"/>
        <family val="3"/>
        <charset val="134"/>
      </rPr>
      <t>德格县</t>
    </r>
  </si>
  <si>
    <r>
      <rPr>
        <sz val="10"/>
        <color indexed="8"/>
        <rFont val="宋体"/>
        <family val="3"/>
        <charset val="134"/>
      </rPr>
      <t>白玉县</t>
    </r>
  </si>
  <si>
    <r>
      <rPr>
        <sz val="10"/>
        <color indexed="8"/>
        <rFont val="宋体"/>
        <family val="3"/>
        <charset val="134"/>
      </rPr>
      <t>新龙县</t>
    </r>
  </si>
  <si>
    <r>
      <rPr>
        <sz val="10"/>
        <color indexed="8"/>
        <rFont val="宋体"/>
        <family val="3"/>
        <charset val="134"/>
      </rPr>
      <t>理塘县</t>
    </r>
  </si>
  <si>
    <r>
      <rPr>
        <sz val="10"/>
        <color indexed="8"/>
        <rFont val="宋体"/>
        <family val="3"/>
        <charset val="134"/>
      </rPr>
      <t>巴塘县</t>
    </r>
  </si>
  <si>
    <r>
      <rPr>
        <sz val="10"/>
        <color indexed="8"/>
        <rFont val="宋体"/>
        <family val="3"/>
        <charset val="134"/>
      </rPr>
      <t>稻城县</t>
    </r>
  </si>
  <si>
    <r>
      <rPr>
        <sz val="10"/>
        <color indexed="8"/>
        <rFont val="宋体"/>
        <family val="3"/>
        <charset val="134"/>
      </rPr>
      <t>得荣县</t>
    </r>
  </si>
  <si>
    <r>
      <rPr>
        <sz val="10"/>
        <color indexed="8"/>
        <rFont val="宋体"/>
        <family val="3"/>
        <charset val="134"/>
      </rPr>
      <t>泸定县</t>
    </r>
  </si>
  <si>
    <r>
      <rPr>
        <sz val="10"/>
        <color indexed="8"/>
        <rFont val="宋体"/>
        <family val="3"/>
        <charset val="134"/>
      </rPr>
      <t>丹巴县</t>
    </r>
  </si>
  <si>
    <r>
      <rPr>
        <sz val="10"/>
        <color indexed="8"/>
        <rFont val="宋体"/>
        <family val="3"/>
        <charset val="134"/>
      </rPr>
      <t>九龙县</t>
    </r>
  </si>
  <si>
    <r>
      <rPr>
        <sz val="10"/>
        <color indexed="8"/>
        <rFont val="宋体"/>
        <family val="3"/>
        <charset val="134"/>
      </rPr>
      <t>乡城县</t>
    </r>
  </si>
  <si>
    <t>单位：公顷</t>
    <phoneticPr fontId="1" type="noConversion"/>
  </si>
  <si>
    <t>中度及以上</t>
    <phoneticPr fontId="1" type="noConversion"/>
  </si>
  <si>
    <t>沙化草地治理</t>
    <phoneticPr fontId="1" type="noConversion"/>
  </si>
  <si>
    <t>沙化草原自然修复</t>
    <phoneticPr fontId="1" type="noConversion"/>
  </si>
  <si>
    <t>水土流失保护</t>
    <phoneticPr fontId="1" type="noConversion"/>
  </si>
  <si>
    <r>
      <rPr>
        <sz val="10"/>
        <color indexed="8"/>
        <rFont val="宋体"/>
        <family val="3"/>
        <charset val="134"/>
      </rPr>
      <t>合计</t>
    </r>
    <phoneticPr fontId="1" type="noConversion"/>
  </si>
  <si>
    <r>
      <rPr>
        <sz val="10"/>
        <color indexed="8"/>
        <rFont val="宋体"/>
        <family val="3"/>
        <charset val="134"/>
      </rPr>
      <t>石渠县</t>
    </r>
  </si>
  <si>
    <t>康定市、雅江县、道孚县、炉霍县、甘孜县、色达县、德格县、白玉县、新龙县、理塘县、巴塘县、稻城县、得荣县</t>
    <phoneticPr fontId="1" type="noConversion"/>
  </si>
  <si>
    <t>附表3   甘孜州防沙治沙规划（2021－2030年）治理任务表（按县市分）</t>
    <phoneticPr fontId="1" type="noConversion"/>
  </si>
  <si>
    <t>牵头部门</t>
    <phoneticPr fontId="1" type="noConversion"/>
  </si>
  <si>
    <t>治理措施</t>
    <phoneticPr fontId="1" type="noConversion"/>
  </si>
  <si>
    <t>甘孜州林业和草原局</t>
    <phoneticPr fontId="1" type="noConversion"/>
  </si>
  <si>
    <t>“十四五”期间</t>
  </si>
  <si>
    <t>2021－2030年</t>
  </si>
  <si>
    <t>乡城县</t>
    <phoneticPr fontId="1" type="noConversion"/>
  </si>
  <si>
    <t>甘孜州水利局</t>
    <phoneticPr fontId="1" type="noConversion"/>
  </si>
  <si>
    <t>规划任务合计</t>
    <phoneticPr fontId="1" type="noConversion"/>
  </si>
  <si>
    <r>
      <rPr>
        <sz val="12"/>
        <color rgb="FF000000"/>
        <rFont val="黑体"/>
        <family val="3"/>
        <charset val="134"/>
      </rPr>
      <t>附表4</t>
    </r>
    <r>
      <rPr>
        <sz val="12"/>
        <color indexed="8"/>
        <rFont val="黑体"/>
        <family val="3"/>
        <charset val="134"/>
      </rPr>
      <t xml:space="preserve">   </t>
    </r>
    <r>
      <rPr>
        <sz val="12"/>
        <color rgb="FF000000"/>
        <rFont val="黑体"/>
        <family val="3"/>
        <charset val="134"/>
      </rPr>
      <t>甘孜州防沙治沙规划（</t>
    </r>
    <r>
      <rPr>
        <sz val="12"/>
        <color indexed="8"/>
        <rFont val="黑体"/>
        <family val="3"/>
        <charset val="134"/>
      </rPr>
      <t>2021</t>
    </r>
    <r>
      <rPr>
        <sz val="12"/>
        <color rgb="FF000000"/>
        <rFont val="黑体"/>
        <family val="3"/>
        <charset val="134"/>
      </rPr>
      <t>－</t>
    </r>
    <r>
      <rPr>
        <sz val="12"/>
        <color indexed="8"/>
        <rFont val="黑体"/>
        <family val="3"/>
        <charset val="134"/>
      </rPr>
      <t>2030</t>
    </r>
    <r>
      <rPr>
        <sz val="12"/>
        <color rgb="FF000000"/>
        <rFont val="黑体"/>
        <family val="3"/>
        <charset val="134"/>
      </rPr>
      <t>年）治理任务表（按部门分）</t>
    </r>
    <phoneticPr fontId="1" type="noConversion"/>
  </si>
  <si>
    <r>
      <rPr>
        <sz val="12"/>
        <color rgb="FF000000"/>
        <rFont val="黑体"/>
        <family val="3"/>
        <charset val="134"/>
      </rPr>
      <t>附表5</t>
    </r>
    <r>
      <rPr>
        <sz val="12"/>
        <color indexed="8"/>
        <rFont val="黑体"/>
        <family val="3"/>
        <charset val="134"/>
      </rPr>
      <t xml:space="preserve">   </t>
    </r>
    <r>
      <rPr>
        <sz val="12"/>
        <color rgb="FF000000"/>
        <rFont val="黑体"/>
        <family val="3"/>
        <charset val="134"/>
      </rPr>
      <t>甘孜州防沙治沙规划（</t>
    </r>
    <r>
      <rPr>
        <sz val="12"/>
        <color indexed="8"/>
        <rFont val="黑体"/>
        <family val="3"/>
        <charset val="134"/>
      </rPr>
      <t>2021</t>
    </r>
    <r>
      <rPr>
        <sz val="12"/>
        <color rgb="FF000000"/>
        <rFont val="黑体"/>
        <family val="3"/>
        <charset val="134"/>
      </rPr>
      <t>－</t>
    </r>
    <r>
      <rPr>
        <sz val="12"/>
        <color indexed="8"/>
        <rFont val="黑体"/>
        <family val="3"/>
        <charset val="134"/>
      </rPr>
      <t>2030</t>
    </r>
    <r>
      <rPr>
        <sz val="12"/>
        <color rgb="FF000000"/>
        <rFont val="黑体"/>
        <family val="3"/>
        <charset val="134"/>
      </rPr>
      <t>年）治理任务表</t>
    </r>
    <phoneticPr fontId="1" type="noConversion"/>
  </si>
  <si>
    <t>甘孜州农牧农村局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</si>
</sst>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name val="黑体"/>
      <family val="3"/>
      <charset val="134"/>
    </font>
    <font>
      <sz val="14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0"/>
      <color rgb="FF000000"/>
      <name val="黑体"/>
      <family val="3"/>
      <charset val="134"/>
    </font>
    <font>
      <sz val="12"/>
      <color rgb="FF000000"/>
      <name val="黑体"/>
      <family val="3"/>
      <charset val="134"/>
    </font>
    <font>
      <sz val="9"/>
      <color rgb="FF000000"/>
      <name val="黑体"/>
      <family val="3"/>
      <charset val="134"/>
    </font>
    <font>
      <sz val="9"/>
      <color indexed="8"/>
      <name val="黑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000000"/>
      <name val="宋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 applyProtection="1">
      <alignment horizontal="right" vertical="center" wrapText="1"/>
      <protection locked="0"/>
    </xf>
    <xf numFmtId="2" fontId="19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725F-1F91-4ACF-A9A8-33CCF76F4AA5}">
  <sheetPr>
    <outlinePr summaryBelow="0" summaryRight="0"/>
    <pageSetUpPr autoPageBreaks="0"/>
  </sheetPr>
  <dimension ref="A1:K100"/>
  <sheetViews>
    <sheetView view="pageBreakPreview" zoomScaleNormal="100" zoomScaleSheetLayoutView="100" workbookViewId="0">
      <selection activeCell="F18" sqref="F18"/>
    </sheetView>
  </sheetViews>
  <sheetFormatPr defaultRowHeight="11.6" x14ac:dyDescent="0.25"/>
  <cols>
    <col min="1" max="1" width="18.81640625" customWidth="1"/>
    <col min="2" max="2" width="11.81640625" customWidth="1"/>
    <col min="3" max="11" width="14.81640625" customWidth="1"/>
    <col min="12" max="12" width="13" customWidth="1"/>
    <col min="13" max="253" width="8.6328125"/>
    <col min="254" max="254" width="30.453125" customWidth="1"/>
    <col min="255" max="255" width="13.81640625" customWidth="1"/>
    <col min="256" max="267" width="14.6328125" customWidth="1"/>
    <col min="268" max="268" width="13" customWidth="1"/>
    <col min="269" max="509" width="8.6328125"/>
    <col min="510" max="510" width="30.453125" customWidth="1"/>
    <col min="511" max="511" width="13.81640625" customWidth="1"/>
    <col min="512" max="523" width="14.6328125" customWidth="1"/>
    <col min="524" max="524" width="13" customWidth="1"/>
    <col min="525" max="765" width="8.6328125"/>
    <col min="766" max="766" width="30.453125" customWidth="1"/>
    <col min="767" max="767" width="13.81640625" customWidth="1"/>
    <col min="768" max="779" width="14.6328125" customWidth="1"/>
    <col min="780" max="780" width="13" customWidth="1"/>
    <col min="781" max="1021" width="8.6328125"/>
    <col min="1022" max="1022" width="30.453125" customWidth="1"/>
    <col min="1023" max="1023" width="13.81640625" customWidth="1"/>
    <col min="1024" max="1035" width="14.6328125" customWidth="1"/>
    <col min="1036" max="1036" width="13" customWidth="1"/>
    <col min="1037" max="1277" width="8.6328125"/>
    <col min="1278" max="1278" width="30.453125" customWidth="1"/>
    <col min="1279" max="1279" width="13.81640625" customWidth="1"/>
    <col min="1280" max="1291" width="14.6328125" customWidth="1"/>
    <col min="1292" max="1292" width="13" customWidth="1"/>
    <col min="1293" max="1533" width="8.6328125"/>
    <col min="1534" max="1534" width="30.453125" customWidth="1"/>
    <col min="1535" max="1535" width="13.81640625" customWidth="1"/>
    <col min="1536" max="1547" width="14.6328125" customWidth="1"/>
    <col min="1548" max="1548" width="13" customWidth="1"/>
    <col min="1549" max="1789" width="8.6328125"/>
    <col min="1790" max="1790" width="30.453125" customWidth="1"/>
    <col min="1791" max="1791" width="13.81640625" customWidth="1"/>
    <col min="1792" max="1803" width="14.6328125" customWidth="1"/>
    <col min="1804" max="1804" width="13" customWidth="1"/>
    <col min="1805" max="2045" width="8.6328125"/>
    <col min="2046" max="2046" width="30.453125" customWidth="1"/>
    <col min="2047" max="2047" width="13.81640625" customWidth="1"/>
    <col min="2048" max="2059" width="14.6328125" customWidth="1"/>
    <col min="2060" max="2060" width="13" customWidth="1"/>
    <col min="2061" max="2301" width="8.6328125"/>
    <col min="2302" max="2302" width="30.453125" customWidth="1"/>
    <col min="2303" max="2303" width="13.81640625" customWidth="1"/>
    <col min="2304" max="2315" width="14.6328125" customWidth="1"/>
    <col min="2316" max="2316" width="13" customWidth="1"/>
    <col min="2317" max="2557" width="8.6328125"/>
    <col min="2558" max="2558" width="30.453125" customWidth="1"/>
    <col min="2559" max="2559" width="13.81640625" customWidth="1"/>
    <col min="2560" max="2571" width="14.6328125" customWidth="1"/>
    <col min="2572" max="2572" width="13" customWidth="1"/>
    <col min="2573" max="2813" width="8.6328125"/>
    <col min="2814" max="2814" width="30.453125" customWidth="1"/>
    <col min="2815" max="2815" width="13.81640625" customWidth="1"/>
    <col min="2816" max="2827" width="14.6328125" customWidth="1"/>
    <col min="2828" max="2828" width="13" customWidth="1"/>
    <col min="2829" max="3069" width="8.6328125"/>
    <col min="3070" max="3070" width="30.453125" customWidth="1"/>
    <col min="3071" max="3071" width="13.81640625" customWidth="1"/>
    <col min="3072" max="3083" width="14.6328125" customWidth="1"/>
    <col min="3084" max="3084" width="13" customWidth="1"/>
    <col min="3085" max="3325" width="8.6328125"/>
    <col min="3326" max="3326" width="30.453125" customWidth="1"/>
    <col min="3327" max="3327" width="13.81640625" customWidth="1"/>
    <col min="3328" max="3339" width="14.6328125" customWidth="1"/>
    <col min="3340" max="3340" width="13" customWidth="1"/>
    <col min="3341" max="3581" width="8.6328125"/>
    <col min="3582" max="3582" width="30.453125" customWidth="1"/>
    <col min="3583" max="3583" width="13.81640625" customWidth="1"/>
    <col min="3584" max="3595" width="14.6328125" customWidth="1"/>
    <col min="3596" max="3596" width="13" customWidth="1"/>
    <col min="3597" max="3837" width="8.6328125"/>
    <col min="3838" max="3838" width="30.453125" customWidth="1"/>
    <col min="3839" max="3839" width="13.81640625" customWidth="1"/>
    <col min="3840" max="3851" width="14.6328125" customWidth="1"/>
    <col min="3852" max="3852" width="13" customWidth="1"/>
    <col min="3853" max="4093" width="8.6328125"/>
    <col min="4094" max="4094" width="30.453125" customWidth="1"/>
    <col min="4095" max="4095" width="13.81640625" customWidth="1"/>
    <col min="4096" max="4107" width="14.6328125" customWidth="1"/>
    <col min="4108" max="4108" width="13" customWidth="1"/>
    <col min="4109" max="4349" width="8.6328125"/>
    <col min="4350" max="4350" width="30.453125" customWidth="1"/>
    <col min="4351" max="4351" width="13.81640625" customWidth="1"/>
    <col min="4352" max="4363" width="14.6328125" customWidth="1"/>
    <col min="4364" max="4364" width="13" customWidth="1"/>
    <col min="4365" max="4605" width="8.6328125"/>
    <col min="4606" max="4606" width="30.453125" customWidth="1"/>
    <col min="4607" max="4607" width="13.81640625" customWidth="1"/>
    <col min="4608" max="4619" width="14.6328125" customWidth="1"/>
    <col min="4620" max="4620" width="13" customWidth="1"/>
    <col min="4621" max="4861" width="8.6328125"/>
    <col min="4862" max="4862" width="30.453125" customWidth="1"/>
    <col min="4863" max="4863" width="13.81640625" customWidth="1"/>
    <col min="4864" max="4875" width="14.6328125" customWidth="1"/>
    <col min="4876" max="4876" width="13" customWidth="1"/>
    <col min="4877" max="5117" width="8.6328125"/>
    <col min="5118" max="5118" width="30.453125" customWidth="1"/>
    <col min="5119" max="5119" width="13.81640625" customWidth="1"/>
    <col min="5120" max="5131" width="14.6328125" customWidth="1"/>
    <col min="5132" max="5132" width="13" customWidth="1"/>
    <col min="5133" max="5373" width="8.6328125"/>
    <col min="5374" max="5374" width="30.453125" customWidth="1"/>
    <col min="5375" max="5375" width="13.81640625" customWidth="1"/>
    <col min="5376" max="5387" width="14.6328125" customWidth="1"/>
    <col min="5388" max="5388" width="13" customWidth="1"/>
    <col min="5389" max="5629" width="8.6328125"/>
    <col min="5630" max="5630" width="30.453125" customWidth="1"/>
    <col min="5631" max="5631" width="13.81640625" customWidth="1"/>
    <col min="5632" max="5643" width="14.6328125" customWidth="1"/>
    <col min="5644" max="5644" width="13" customWidth="1"/>
    <col min="5645" max="5885" width="8.6328125"/>
    <col min="5886" max="5886" width="30.453125" customWidth="1"/>
    <col min="5887" max="5887" width="13.81640625" customWidth="1"/>
    <col min="5888" max="5899" width="14.6328125" customWidth="1"/>
    <col min="5900" max="5900" width="13" customWidth="1"/>
    <col min="5901" max="6141" width="8.6328125"/>
    <col min="6142" max="6142" width="30.453125" customWidth="1"/>
    <col min="6143" max="6143" width="13.81640625" customWidth="1"/>
    <col min="6144" max="6155" width="14.6328125" customWidth="1"/>
    <col min="6156" max="6156" width="13" customWidth="1"/>
    <col min="6157" max="6397" width="8.6328125"/>
    <col min="6398" max="6398" width="30.453125" customWidth="1"/>
    <col min="6399" max="6399" width="13.81640625" customWidth="1"/>
    <col min="6400" max="6411" width="14.6328125" customWidth="1"/>
    <col min="6412" max="6412" width="13" customWidth="1"/>
    <col min="6413" max="6653" width="8.6328125"/>
    <col min="6654" max="6654" width="30.453125" customWidth="1"/>
    <col min="6655" max="6655" width="13.81640625" customWidth="1"/>
    <col min="6656" max="6667" width="14.6328125" customWidth="1"/>
    <col min="6668" max="6668" width="13" customWidth="1"/>
    <col min="6669" max="6909" width="8.6328125"/>
    <col min="6910" max="6910" width="30.453125" customWidth="1"/>
    <col min="6911" max="6911" width="13.81640625" customWidth="1"/>
    <col min="6912" max="6923" width="14.6328125" customWidth="1"/>
    <col min="6924" max="6924" width="13" customWidth="1"/>
    <col min="6925" max="7165" width="8.6328125"/>
    <col min="7166" max="7166" width="30.453125" customWidth="1"/>
    <col min="7167" max="7167" width="13.81640625" customWidth="1"/>
    <col min="7168" max="7179" width="14.6328125" customWidth="1"/>
    <col min="7180" max="7180" width="13" customWidth="1"/>
    <col min="7181" max="7421" width="8.6328125"/>
    <col min="7422" max="7422" width="30.453125" customWidth="1"/>
    <col min="7423" max="7423" width="13.81640625" customWidth="1"/>
    <col min="7424" max="7435" width="14.6328125" customWidth="1"/>
    <col min="7436" max="7436" width="13" customWidth="1"/>
    <col min="7437" max="7677" width="8.6328125"/>
    <col min="7678" max="7678" width="30.453125" customWidth="1"/>
    <col min="7679" max="7679" width="13.81640625" customWidth="1"/>
    <col min="7680" max="7691" width="14.6328125" customWidth="1"/>
    <col min="7692" max="7692" width="13" customWidth="1"/>
    <col min="7693" max="7933" width="8.6328125"/>
    <col min="7934" max="7934" width="30.453125" customWidth="1"/>
    <col min="7935" max="7935" width="13.81640625" customWidth="1"/>
    <col min="7936" max="7947" width="14.6328125" customWidth="1"/>
    <col min="7948" max="7948" width="13" customWidth="1"/>
    <col min="7949" max="8189" width="8.6328125"/>
    <col min="8190" max="8190" width="30.453125" customWidth="1"/>
    <col min="8191" max="8191" width="13.81640625" customWidth="1"/>
    <col min="8192" max="8203" width="14.6328125" customWidth="1"/>
    <col min="8204" max="8204" width="13" customWidth="1"/>
    <col min="8205" max="8445" width="8.6328125"/>
    <col min="8446" max="8446" width="30.453125" customWidth="1"/>
    <col min="8447" max="8447" width="13.81640625" customWidth="1"/>
    <col min="8448" max="8459" width="14.6328125" customWidth="1"/>
    <col min="8460" max="8460" width="13" customWidth="1"/>
    <col min="8461" max="8701" width="8.6328125"/>
    <col min="8702" max="8702" width="30.453125" customWidth="1"/>
    <col min="8703" max="8703" width="13.81640625" customWidth="1"/>
    <col min="8704" max="8715" width="14.6328125" customWidth="1"/>
    <col min="8716" max="8716" width="13" customWidth="1"/>
    <col min="8717" max="8957" width="8.6328125"/>
    <col min="8958" max="8958" width="30.453125" customWidth="1"/>
    <col min="8959" max="8959" width="13.81640625" customWidth="1"/>
    <col min="8960" max="8971" width="14.6328125" customWidth="1"/>
    <col min="8972" max="8972" width="13" customWidth="1"/>
    <col min="8973" max="9213" width="8.6328125"/>
    <col min="9214" max="9214" width="30.453125" customWidth="1"/>
    <col min="9215" max="9215" width="13.81640625" customWidth="1"/>
    <col min="9216" max="9227" width="14.6328125" customWidth="1"/>
    <col min="9228" max="9228" width="13" customWidth="1"/>
    <col min="9229" max="9469" width="8.6328125"/>
    <col min="9470" max="9470" width="30.453125" customWidth="1"/>
    <col min="9471" max="9471" width="13.81640625" customWidth="1"/>
    <col min="9472" max="9483" width="14.6328125" customWidth="1"/>
    <col min="9484" max="9484" width="13" customWidth="1"/>
    <col min="9485" max="9725" width="8.6328125"/>
    <col min="9726" max="9726" width="30.453125" customWidth="1"/>
    <col min="9727" max="9727" width="13.81640625" customWidth="1"/>
    <col min="9728" max="9739" width="14.6328125" customWidth="1"/>
    <col min="9740" max="9740" width="13" customWidth="1"/>
    <col min="9741" max="9981" width="8.6328125"/>
    <col min="9982" max="9982" width="30.453125" customWidth="1"/>
    <col min="9983" max="9983" width="13.81640625" customWidth="1"/>
    <col min="9984" max="9995" width="14.6328125" customWidth="1"/>
    <col min="9996" max="9996" width="13" customWidth="1"/>
    <col min="9997" max="10237" width="8.6328125"/>
    <col min="10238" max="10238" width="30.453125" customWidth="1"/>
    <col min="10239" max="10239" width="13.81640625" customWidth="1"/>
    <col min="10240" max="10251" width="14.6328125" customWidth="1"/>
    <col min="10252" max="10252" width="13" customWidth="1"/>
    <col min="10253" max="10493" width="8.6328125"/>
    <col min="10494" max="10494" width="30.453125" customWidth="1"/>
    <col min="10495" max="10495" width="13.81640625" customWidth="1"/>
    <col min="10496" max="10507" width="14.6328125" customWidth="1"/>
    <col min="10508" max="10508" width="13" customWidth="1"/>
    <col min="10509" max="10749" width="8.6328125"/>
    <col min="10750" max="10750" width="30.453125" customWidth="1"/>
    <col min="10751" max="10751" width="13.81640625" customWidth="1"/>
    <col min="10752" max="10763" width="14.6328125" customWidth="1"/>
    <col min="10764" max="10764" width="13" customWidth="1"/>
    <col min="10765" max="11005" width="8.6328125"/>
    <col min="11006" max="11006" width="30.453125" customWidth="1"/>
    <col min="11007" max="11007" width="13.81640625" customWidth="1"/>
    <col min="11008" max="11019" width="14.6328125" customWidth="1"/>
    <col min="11020" max="11020" width="13" customWidth="1"/>
    <col min="11021" max="11261" width="8.6328125"/>
    <col min="11262" max="11262" width="30.453125" customWidth="1"/>
    <col min="11263" max="11263" width="13.81640625" customWidth="1"/>
    <col min="11264" max="11275" width="14.6328125" customWidth="1"/>
    <col min="11276" max="11276" width="13" customWidth="1"/>
    <col min="11277" max="11517" width="8.6328125"/>
    <col min="11518" max="11518" width="30.453125" customWidth="1"/>
    <col min="11519" max="11519" width="13.81640625" customWidth="1"/>
    <col min="11520" max="11531" width="14.6328125" customWidth="1"/>
    <col min="11532" max="11532" width="13" customWidth="1"/>
    <col min="11533" max="11773" width="8.6328125"/>
    <col min="11774" max="11774" width="30.453125" customWidth="1"/>
    <col min="11775" max="11775" width="13.81640625" customWidth="1"/>
    <col min="11776" max="11787" width="14.6328125" customWidth="1"/>
    <col min="11788" max="11788" width="13" customWidth="1"/>
    <col min="11789" max="12029" width="8.6328125"/>
    <col min="12030" max="12030" width="30.453125" customWidth="1"/>
    <col min="12031" max="12031" width="13.81640625" customWidth="1"/>
    <col min="12032" max="12043" width="14.6328125" customWidth="1"/>
    <col min="12044" max="12044" width="13" customWidth="1"/>
    <col min="12045" max="12285" width="8.6328125"/>
    <col min="12286" max="12286" width="30.453125" customWidth="1"/>
    <col min="12287" max="12287" width="13.81640625" customWidth="1"/>
    <col min="12288" max="12299" width="14.6328125" customWidth="1"/>
    <col min="12300" max="12300" width="13" customWidth="1"/>
    <col min="12301" max="12541" width="8.6328125"/>
    <col min="12542" max="12542" width="30.453125" customWidth="1"/>
    <col min="12543" max="12543" width="13.81640625" customWidth="1"/>
    <col min="12544" max="12555" width="14.6328125" customWidth="1"/>
    <col min="12556" max="12556" width="13" customWidth="1"/>
    <col min="12557" max="12797" width="8.6328125"/>
    <col min="12798" max="12798" width="30.453125" customWidth="1"/>
    <col min="12799" max="12799" width="13.81640625" customWidth="1"/>
    <col min="12800" max="12811" width="14.6328125" customWidth="1"/>
    <col min="12812" max="12812" width="13" customWidth="1"/>
    <col min="12813" max="13053" width="8.6328125"/>
    <col min="13054" max="13054" width="30.453125" customWidth="1"/>
    <col min="13055" max="13055" width="13.81640625" customWidth="1"/>
    <col min="13056" max="13067" width="14.6328125" customWidth="1"/>
    <col min="13068" max="13068" width="13" customWidth="1"/>
    <col min="13069" max="13309" width="8.6328125"/>
    <col min="13310" max="13310" width="30.453125" customWidth="1"/>
    <col min="13311" max="13311" width="13.81640625" customWidth="1"/>
    <col min="13312" max="13323" width="14.6328125" customWidth="1"/>
    <col min="13324" max="13324" width="13" customWidth="1"/>
    <col min="13325" max="13565" width="8.6328125"/>
    <col min="13566" max="13566" width="30.453125" customWidth="1"/>
    <col min="13567" max="13567" width="13.81640625" customWidth="1"/>
    <col min="13568" max="13579" width="14.6328125" customWidth="1"/>
    <col min="13580" max="13580" width="13" customWidth="1"/>
    <col min="13581" max="13821" width="8.6328125"/>
    <col min="13822" max="13822" width="30.453125" customWidth="1"/>
    <col min="13823" max="13823" width="13.81640625" customWidth="1"/>
    <col min="13824" max="13835" width="14.6328125" customWidth="1"/>
    <col min="13836" max="13836" width="13" customWidth="1"/>
    <col min="13837" max="14077" width="8.6328125"/>
    <col min="14078" max="14078" width="30.453125" customWidth="1"/>
    <col min="14079" max="14079" width="13.81640625" customWidth="1"/>
    <col min="14080" max="14091" width="14.6328125" customWidth="1"/>
    <col min="14092" max="14092" width="13" customWidth="1"/>
    <col min="14093" max="14333" width="8.6328125"/>
    <col min="14334" max="14334" width="30.453125" customWidth="1"/>
    <col min="14335" max="14335" width="13.81640625" customWidth="1"/>
    <col min="14336" max="14347" width="14.6328125" customWidth="1"/>
    <col min="14348" max="14348" width="13" customWidth="1"/>
    <col min="14349" max="14589" width="8.6328125"/>
    <col min="14590" max="14590" width="30.453125" customWidth="1"/>
    <col min="14591" max="14591" width="13.81640625" customWidth="1"/>
    <col min="14592" max="14603" width="14.6328125" customWidth="1"/>
    <col min="14604" max="14604" width="13" customWidth="1"/>
    <col min="14605" max="14845" width="8.6328125"/>
    <col min="14846" max="14846" width="30.453125" customWidth="1"/>
    <col min="14847" max="14847" width="13.81640625" customWidth="1"/>
    <col min="14848" max="14859" width="14.6328125" customWidth="1"/>
    <col min="14860" max="14860" width="13" customWidth="1"/>
    <col min="14861" max="15101" width="8.6328125"/>
    <col min="15102" max="15102" width="30.453125" customWidth="1"/>
    <col min="15103" max="15103" width="13.81640625" customWidth="1"/>
    <col min="15104" max="15115" width="14.6328125" customWidth="1"/>
    <col min="15116" max="15116" width="13" customWidth="1"/>
    <col min="15117" max="15357" width="8.6328125"/>
    <col min="15358" max="15358" width="30.453125" customWidth="1"/>
    <col min="15359" max="15359" width="13.81640625" customWidth="1"/>
    <col min="15360" max="15371" width="14.6328125" customWidth="1"/>
    <col min="15372" max="15372" width="13" customWidth="1"/>
    <col min="15373" max="15613" width="8.6328125"/>
    <col min="15614" max="15614" width="30.453125" customWidth="1"/>
    <col min="15615" max="15615" width="13.81640625" customWidth="1"/>
    <col min="15616" max="15627" width="14.6328125" customWidth="1"/>
    <col min="15628" max="15628" width="13" customWidth="1"/>
    <col min="15629" max="15869" width="8.6328125"/>
    <col min="15870" max="15870" width="30.453125" customWidth="1"/>
    <col min="15871" max="15871" width="13.81640625" customWidth="1"/>
    <col min="15872" max="15883" width="14.6328125" customWidth="1"/>
    <col min="15884" max="15884" width="13" customWidth="1"/>
    <col min="15885" max="16125" width="8.6328125"/>
    <col min="16126" max="16126" width="30.453125" customWidth="1"/>
    <col min="16127" max="16127" width="13.81640625" customWidth="1"/>
    <col min="16128" max="16139" width="14.6328125" customWidth="1"/>
    <col min="16140" max="16140" width="13" customWidth="1"/>
    <col min="16141" max="16384" width="8.6328125"/>
  </cols>
  <sheetData>
    <row r="1" spans="1:11" ht="27" customHeight="1" x14ac:dyDescent="0.2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 customHeight="1" x14ac:dyDescent="0.25">
      <c r="A2" s="1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4.25" customHeight="1" x14ac:dyDescent="0.25">
      <c r="A3" s="26" t="s">
        <v>1</v>
      </c>
      <c r="B3" s="26" t="s">
        <v>27</v>
      </c>
      <c r="C3" s="26" t="s">
        <v>2</v>
      </c>
      <c r="D3" s="26"/>
      <c r="E3" s="26"/>
      <c r="F3" s="26"/>
      <c r="G3" s="26"/>
      <c r="H3" s="26"/>
      <c r="I3" s="26"/>
      <c r="J3" s="26"/>
      <c r="K3" s="26"/>
    </row>
    <row r="4" spans="1:11" ht="14.25" customHeight="1" x14ac:dyDescent="0.25">
      <c r="A4" s="26"/>
      <c r="B4" s="26"/>
      <c r="C4" s="26" t="s">
        <v>3</v>
      </c>
      <c r="D4" s="26" t="s">
        <v>36</v>
      </c>
      <c r="E4" s="26" t="s">
        <v>4</v>
      </c>
      <c r="F4" s="26"/>
      <c r="G4" s="26"/>
      <c r="H4" s="26" t="s">
        <v>5</v>
      </c>
      <c r="I4" s="26"/>
      <c r="J4" s="26"/>
      <c r="K4" s="26" t="s">
        <v>6</v>
      </c>
    </row>
    <row r="5" spans="1:11" ht="30" customHeight="1" x14ac:dyDescent="0.25">
      <c r="A5" s="26"/>
      <c r="B5" s="26"/>
      <c r="C5" s="26"/>
      <c r="D5" s="26"/>
      <c r="E5" s="2" t="s">
        <v>3</v>
      </c>
      <c r="F5" s="2" t="s">
        <v>32</v>
      </c>
      <c r="G5" s="2" t="s">
        <v>33</v>
      </c>
      <c r="H5" s="2" t="s">
        <v>3</v>
      </c>
      <c r="I5" s="2" t="s">
        <v>34</v>
      </c>
      <c r="J5" s="2" t="s">
        <v>35</v>
      </c>
      <c r="K5" s="26"/>
    </row>
    <row r="6" spans="1:11" ht="17.5" customHeight="1" x14ac:dyDescent="0.25">
      <c r="A6" s="6" t="s">
        <v>7</v>
      </c>
      <c r="B6" s="5" t="s">
        <v>8</v>
      </c>
      <c r="C6" s="21">
        <v>515791.45939999999</v>
      </c>
      <c r="D6" s="21">
        <v>905.28859999999997</v>
      </c>
      <c r="E6" s="21">
        <v>6830.06</v>
      </c>
      <c r="F6" s="21">
        <v>1355.22</v>
      </c>
      <c r="G6" s="21">
        <v>5474.84</v>
      </c>
      <c r="H6" s="21">
        <v>499779.11070000002</v>
      </c>
      <c r="I6" s="21">
        <v>32523.006000000001</v>
      </c>
      <c r="J6" s="21">
        <v>467256.10470000003</v>
      </c>
      <c r="K6" s="21">
        <v>8277.0038999999997</v>
      </c>
    </row>
    <row r="7" spans="1:11" ht="17.5" customHeight="1" x14ac:dyDescent="0.25">
      <c r="A7" s="4"/>
      <c r="B7" s="3" t="s">
        <v>28</v>
      </c>
      <c r="C7" s="22">
        <v>423470.22649999999</v>
      </c>
      <c r="D7" s="22"/>
      <c r="E7" s="22"/>
      <c r="F7" s="22"/>
      <c r="G7" s="22"/>
      <c r="H7" s="22">
        <v>416485.9375</v>
      </c>
      <c r="I7" s="22">
        <v>24913.548599999998</v>
      </c>
      <c r="J7" s="22">
        <v>391572.38890000002</v>
      </c>
      <c r="K7" s="22">
        <v>6984.2889999999998</v>
      </c>
    </row>
    <row r="8" spans="1:11" ht="17.5" customHeight="1" x14ac:dyDescent="0.25">
      <c r="A8" s="4"/>
      <c r="B8" s="3" t="s">
        <v>29</v>
      </c>
      <c r="C8" s="22">
        <v>80089.846099999995</v>
      </c>
      <c r="D8" s="22"/>
      <c r="E8" s="22"/>
      <c r="F8" s="22"/>
      <c r="G8" s="22"/>
      <c r="H8" s="22">
        <v>79101.035600000003</v>
      </c>
      <c r="I8" s="22">
        <v>7086.1970000000001</v>
      </c>
      <c r="J8" s="22">
        <v>72014.838600000003</v>
      </c>
      <c r="K8" s="22">
        <v>988.81050000000005</v>
      </c>
    </row>
    <row r="9" spans="1:11" ht="17.5" customHeight="1" x14ac:dyDescent="0.25">
      <c r="A9" s="4"/>
      <c r="B9" s="3" t="s">
        <v>30</v>
      </c>
      <c r="C9" s="22">
        <v>11326.0982</v>
      </c>
      <c r="D9" s="22"/>
      <c r="E9" s="22">
        <v>6830.06</v>
      </c>
      <c r="F9" s="22">
        <v>1355.22</v>
      </c>
      <c r="G9" s="22">
        <v>5474.84</v>
      </c>
      <c r="H9" s="22">
        <v>4192.1376</v>
      </c>
      <c r="I9" s="22">
        <v>523.2604</v>
      </c>
      <c r="J9" s="22">
        <v>3668.8771999999999</v>
      </c>
      <c r="K9" s="22">
        <v>303.90440000000001</v>
      </c>
    </row>
    <row r="10" spans="1:11" ht="17.5" customHeight="1" x14ac:dyDescent="0.25">
      <c r="A10" s="4"/>
      <c r="B10" s="3" t="s">
        <v>31</v>
      </c>
      <c r="C10" s="22">
        <v>905.28859999999997</v>
      </c>
      <c r="D10" s="22">
        <v>905.28859999999997</v>
      </c>
      <c r="E10" s="22"/>
      <c r="F10" s="22"/>
      <c r="G10" s="22"/>
      <c r="H10" s="22"/>
      <c r="I10" s="22"/>
      <c r="J10" s="22"/>
      <c r="K10" s="22"/>
    </row>
    <row r="11" spans="1:11" ht="17.5" customHeight="1" x14ac:dyDescent="0.25">
      <c r="A11" s="6" t="s">
        <v>9</v>
      </c>
      <c r="B11" s="5" t="s">
        <v>8</v>
      </c>
      <c r="C11" s="21">
        <v>7248.5717000000004</v>
      </c>
      <c r="D11" s="21"/>
      <c r="E11" s="21">
        <v>38.5</v>
      </c>
      <c r="F11" s="21">
        <v>4.79</v>
      </c>
      <c r="G11" s="21">
        <v>33.71</v>
      </c>
      <c r="H11" s="21">
        <v>6727.3882000000003</v>
      </c>
      <c r="I11" s="21">
        <v>4198.8928999999998</v>
      </c>
      <c r="J11" s="21">
        <v>2528.4953</v>
      </c>
      <c r="K11" s="21">
        <v>482.6798</v>
      </c>
    </row>
    <row r="12" spans="1:11" ht="17.5" customHeight="1" x14ac:dyDescent="0.25">
      <c r="A12" s="4"/>
      <c r="B12" s="3" t="s">
        <v>28</v>
      </c>
      <c r="C12" s="22">
        <v>5925.2213000000002</v>
      </c>
      <c r="D12" s="22"/>
      <c r="E12" s="22"/>
      <c r="F12" s="22"/>
      <c r="G12" s="22"/>
      <c r="H12" s="22">
        <v>5809.0021999999999</v>
      </c>
      <c r="I12" s="22">
        <v>3524.5266999999999</v>
      </c>
      <c r="J12" s="22">
        <v>2284.4755</v>
      </c>
      <c r="K12" s="22">
        <v>116.2191</v>
      </c>
    </row>
    <row r="13" spans="1:11" ht="17.5" customHeight="1" x14ac:dyDescent="0.25">
      <c r="A13" s="4"/>
      <c r="B13" s="3" t="s">
        <v>29</v>
      </c>
      <c r="C13" s="22">
        <v>1284.8467000000001</v>
      </c>
      <c r="D13" s="22"/>
      <c r="E13" s="22"/>
      <c r="F13" s="22"/>
      <c r="G13" s="22"/>
      <c r="H13" s="22">
        <v>918.38599999999997</v>
      </c>
      <c r="I13" s="22">
        <v>674.36620000000005</v>
      </c>
      <c r="J13" s="22">
        <v>244.0198</v>
      </c>
      <c r="K13" s="22">
        <v>366.46069999999997</v>
      </c>
    </row>
    <row r="14" spans="1:11" ht="17.5" customHeight="1" x14ac:dyDescent="0.25">
      <c r="A14" s="4"/>
      <c r="B14" s="3" t="s">
        <v>30</v>
      </c>
      <c r="C14" s="22">
        <v>38.503700000000002</v>
      </c>
      <c r="D14" s="22"/>
      <c r="E14" s="22">
        <v>38.5</v>
      </c>
      <c r="F14" s="22">
        <v>4.79</v>
      </c>
      <c r="G14" s="22">
        <v>33.71</v>
      </c>
      <c r="H14" s="22"/>
      <c r="I14" s="22"/>
      <c r="J14" s="22"/>
      <c r="K14" s="22"/>
    </row>
    <row r="15" spans="1:11" ht="17.5" customHeight="1" x14ac:dyDescent="0.25">
      <c r="A15" s="4"/>
      <c r="B15" s="3" t="s">
        <v>31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7.5" customHeight="1" x14ac:dyDescent="0.25">
      <c r="A16" s="6" t="s">
        <v>10</v>
      </c>
      <c r="B16" s="5" t="s">
        <v>8</v>
      </c>
      <c r="C16" s="21">
        <v>610.25369999999998</v>
      </c>
      <c r="D16" s="21"/>
      <c r="E16" s="21">
        <v>2.29</v>
      </c>
      <c r="F16" s="21"/>
      <c r="G16" s="21">
        <v>2.29</v>
      </c>
      <c r="H16" s="21">
        <v>595.65189999999996</v>
      </c>
      <c r="I16" s="21">
        <v>216.7037</v>
      </c>
      <c r="J16" s="21">
        <v>378.94819999999999</v>
      </c>
      <c r="K16" s="21">
        <v>12.315799999999999</v>
      </c>
    </row>
    <row r="17" spans="1:11" ht="17.5" customHeight="1" x14ac:dyDescent="0.25">
      <c r="A17" s="4"/>
      <c r="B17" s="3" t="s">
        <v>28</v>
      </c>
      <c r="C17" s="22">
        <v>558.44370000000004</v>
      </c>
      <c r="D17" s="22"/>
      <c r="E17" s="22"/>
      <c r="F17" s="22"/>
      <c r="G17" s="22"/>
      <c r="H17" s="22">
        <v>546.12789999999995</v>
      </c>
      <c r="I17" s="22">
        <v>193.02879999999999</v>
      </c>
      <c r="J17" s="22">
        <v>353.09910000000002</v>
      </c>
      <c r="K17" s="22">
        <v>12.315799999999999</v>
      </c>
    </row>
    <row r="18" spans="1:11" ht="17.5" customHeight="1" x14ac:dyDescent="0.25">
      <c r="A18" s="4"/>
      <c r="B18" s="3" t="s">
        <v>29</v>
      </c>
      <c r="C18" s="22">
        <v>49.064999999999998</v>
      </c>
      <c r="D18" s="22"/>
      <c r="E18" s="22"/>
      <c r="F18" s="22"/>
      <c r="G18" s="22"/>
      <c r="H18" s="22">
        <v>49.064999999999998</v>
      </c>
      <c r="I18" s="22">
        <v>23.215900000000001</v>
      </c>
      <c r="J18" s="22">
        <v>25.8491</v>
      </c>
      <c r="K18" s="22"/>
    </row>
    <row r="19" spans="1:11" ht="17.5" customHeight="1" x14ac:dyDescent="0.25">
      <c r="A19" s="4"/>
      <c r="B19" s="3" t="s">
        <v>30</v>
      </c>
      <c r="C19" s="22">
        <v>2.7450000000000001</v>
      </c>
      <c r="D19" s="22"/>
      <c r="E19" s="22">
        <v>2.29</v>
      </c>
      <c r="F19" s="22"/>
      <c r="G19" s="22">
        <v>2.29</v>
      </c>
      <c r="H19" s="22">
        <v>0.45900000000000002</v>
      </c>
      <c r="I19" s="22">
        <v>0.45900000000000002</v>
      </c>
      <c r="J19" s="22"/>
      <c r="K19" s="22"/>
    </row>
    <row r="20" spans="1:11" ht="17.5" customHeight="1" x14ac:dyDescent="0.25">
      <c r="A20" s="4"/>
      <c r="B20" s="3" t="s">
        <v>31</v>
      </c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7.5" customHeight="1" x14ac:dyDescent="0.25">
      <c r="A21" s="6" t="s">
        <v>11</v>
      </c>
      <c r="B21" s="5" t="s">
        <v>8</v>
      </c>
      <c r="C21" s="21">
        <v>11254.122499999999</v>
      </c>
      <c r="D21" s="21"/>
      <c r="E21" s="21">
        <v>3.67</v>
      </c>
      <c r="F21" s="21">
        <v>0.6</v>
      </c>
      <c r="G21" s="21">
        <v>3.06</v>
      </c>
      <c r="H21" s="21">
        <v>9284.6841999999997</v>
      </c>
      <c r="I21" s="21">
        <v>1724.1404</v>
      </c>
      <c r="J21" s="21">
        <v>7560.5438000000004</v>
      </c>
      <c r="K21" s="21">
        <v>1965.7728</v>
      </c>
    </row>
    <row r="22" spans="1:11" ht="17.5" customHeight="1" x14ac:dyDescent="0.25">
      <c r="A22" s="4"/>
      <c r="B22" s="3" t="s">
        <v>28</v>
      </c>
      <c r="C22" s="22">
        <v>2567.1815999999999</v>
      </c>
      <c r="D22" s="22"/>
      <c r="E22" s="22"/>
      <c r="F22" s="22"/>
      <c r="G22" s="22"/>
      <c r="H22" s="22">
        <v>1359.6132</v>
      </c>
      <c r="I22" s="22">
        <v>415.98840000000001</v>
      </c>
      <c r="J22" s="22">
        <v>943.62480000000005</v>
      </c>
      <c r="K22" s="22">
        <v>1207.5684000000001</v>
      </c>
    </row>
    <row r="23" spans="1:11" ht="17.5" customHeight="1" x14ac:dyDescent="0.25">
      <c r="A23" s="4"/>
      <c r="B23" s="3" t="s">
        <v>29</v>
      </c>
      <c r="C23" s="22">
        <v>7696.9305000000004</v>
      </c>
      <c r="D23" s="22"/>
      <c r="E23" s="22"/>
      <c r="F23" s="22"/>
      <c r="G23" s="22"/>
      <c r="H23" s="22">
        <v>7220.8688000000002</v>
      </c>
      <c r="I23" s="22">
        <v>1178.4123</v>
      </c>
      <c r="J23" s="22">
        <v>6042.4565000000002</v>
      </c>
      <c r="K23" s="22">
        <v>476.06169999999997</v>
      </c>
    </row>
    <row r="24" spans="1:11" ht="17.5" customHeight="1" x14ac:dyDescent="0.25">
      <c r="A24" s="4"/>
      <c r="B24" s="3" t="s">
        <v>30</v>
      </c>
      <c r="C24" s="22">
        <v>990.0104</v>
      </c>
      <c r="D24" s="22"/>
      <c r="E24" s="22">
        <v>3.67</v>
      </c>
      <c r="F24" s="22">
        <v>0.6</v>
      </c>
      <c r="G24" s="22">
        <v>3.06</v>
      </c>
      <c r="H24" s="22">
        <v>704.20219999999995</v>
      </c>
      <c r="I24" s="22">
        <v>129.7397</v>
      </c>
      <c r="J24" s="22">
        <v>574.46249999999998</v>
      </c>
      <c r="K24" s="22">
        <v>282.14269999999999</v>
      </c>
    </row>
    <row r="25" spans="1:11" ht="17.5" customHeight="1" x14ac:dyDescent="0.25">
      <c r="A25" s="4"/>
      <c r="B25" s="3" t="s">
        <v>31</v>
      </c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7.5" customHeight="1" x14ac:dyDescent="0.25">
      <c r="A26" s="6" t="s">
        <v>12</v>
      </c>
      <c r="B26" s="5" t="s">
        <v>8</v>
      </c>
      <c r="C26" s="21">
        <v>1111.2375</v>
      </c>
      <c r="D26" s="21"/>
      <c r="E26" s="21"/>
      <c r="F26" s="21"/>
      <c r="G26" s="21"/>
      <c r="H26" s="21">
        <v>1085.3158000000001</v>
      </c>
      <c r="I26" s="21">
        <v>348.45850000000002</v>
      </c>
      <c r="J26" s="21">
        <v>736.85730000000001</v>
      </c>
      <c r="K26" s="21">
        <v>25.921700000000001</v>
      </c>
    </row>
    <row r="27" spans="1:11" ht="17.5" customHeight="1" x14ac:dyDescent="0.25">
      <c r="A27" s="4"/>
      <c r="B27" s="3" t="s">
        <v>28</v>
      </c>
      <c r="C27" s="22">
        <v>1111.2375</v>
      </c>
      <c r="D27" s="22"/>
      <c r="E27" s="22"/>
      <c r="F27" s="22"/>
      <c r="G27" s="22"/>
      <c r="H27" s="22">
        <v>1085.3158000000001</v>
      </c>
      <c r="I27" s="22">
        <v>348.45850000000002</v>
      </c>
      <c r="J27" s="22">
        <v>736.85730000000001</v>
      </c>
      <c r="K27" s="22">
        <v>25.921700000000001</v>
      </c>
    </row>
    <row r="28" spans="1:11" ht="17.5" customHeight="1" x14ac:dyDescent="0.25">
      <c r="A28" s="4"/>
      <c r="B28" s="3" t="s">
        <v>29</v>
      </c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7.5" customHeight="1" x14ac:dyDescent="0.25">
      <c r="A29" s="4"/>
      <c r="B29" s="3" t="s">
        <v>30</v>
      </c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7.5" customHeight="1" x14ac:dyDescent="0.25">
      <c r="A30" s="4"/>
      <c r="B30" s="3" t="s">
        <v>31</v>
      </c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7.5" customHeight="1" x14ac:dyDescent="0.25">
      <c r="A31" s="6" t="s">
        <v>13</v>
      </c>
      <c r="B31" s="5" t="s">
        <v>8</v>
      </c>
      <c r="C31" s="21">
        <v>17000.313600000001</v>
      </c>
      <c r="D31" s="21"/>
      <c r="E31" s="21"/>
      <c r="F31" s="21"/>
      <c r="G31" s="21"/>
      <c r="H31" s="21">
        <v>16985.056100000002</v>
      </c>
      <c r="I31" s="21">
        <v>854.45799999999997</v>
      </c>
      <c r="J31" s="21">
        <v>16130.598099999999</v>
      </c>
      <c r="K31" s="21">
        <v>15.2575</v>
      </c>
    </row>
    <row r="32" spans="1:11" ht="17.5" customHeight="1" x14ac:dyDescent="0.25">
      <c r="A32" s="4"/>
      <c r="B32" s="3" t="s">
        <v>28</v>
      </c>
      <c r="C32" s="22">
        <v>17000.313600000001</v>
      </c>
      <c r="D32" s="22"/>
      <c r="E32" s="22"/>
      <c r="F32" s="22"/>
      <c r="G32" s="22"/>
      <c r="H32" s="22">
        <v>16985.056100000002</v>
      </c>
      <c r="I32" s="22">
        <v>854.45799999999997</v>
      </c>
      <c r="J32" s="22">
        <v>16130.598099999999</v>
      </c>
      <c r="K32" s="22">
        <v>15.2575</v>
      </c>
    </row>
    <row r="33" spans="1:11" ht="17.5" customHeight="1" x14ac:dyDescent="0.25">
      <c r="A33" s="4"/>
      <c r="B33" s="3" t="s">
        <v>29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7.5" customHeight="1" x14ac:dyDescent="0.25">
      <c r="A34" s="4"/>
      <c r="B34" s="3" t="s">
        <v>30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7.5" customHeight="1" x14ac:dyDescent="0.25">
      <c r="A35" s="4"/>
      <c r="B35" s="3" t="s">
        <v>31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7.5" customHeight="1" x14ac:dyDescent="0.25">
      <c r="A36" s="6" t="s">
        <v>14</v>
      </c>
      <c r="B36" s="5" t="s">
        <v>8</v>
      </c>
      <c r="C36" s="21">
        <v>2395.3897999999999</v>
      </c>
      <c r="D36" s="21"/>
      <c r="E36" s="21"/>
      <c r="F36" s="21"/>
      <c r="G36" s="21"/>
      <c r="H36" s="21">
        <v>2011.8290999999999</v>
      </c>
      <c r="I36" s="21">
        <v>2.6524000000000001</v>
      </c>
      <c r="J36" s="21">
        <v>2009.1767</v>
      </c>
      <c r="K36" s="21">
        <v>383.5607</v>
      </c>
    </row>
    <row r="37" spans="1:11" ht="17.5" customHeight="1" x14ac:dyDescent="0.25">
      <c r="A37" s="4"/>
      <c r="B37" s="3" t="s">
        <v>28</v>
      </c>
      <c r="C37" s="22">
        <v>799.10599999999999</v>
      </c>
      <c r="D37" s="22"/>
      <c r="E37" s="22"/>
      <c r="F37" s="22"/>
      <c r="G37" s="22"/>
      <c r="H37" s="22">
        <v>415.5453</v>
      </c>
      <c r="I37" s="22">
        <v>0.25159999999999999</v>
      </c>
      <c r="J37" s="22">
        <v>415.2937</v>
      </c>
      <c r="K37" s="22">
        <v>383.5607</v>
      </c>
    </row>
    <row r="38" spans="1:11" ht="17.5" customHeight="1" x14ac:dyDescent="0.25">
      <c r="A38" s="4"/>
      <c r="B38" s="3" t="s">
        <v>29</v>
      </c>
      <c r="C38" s="22">
        <v>812.0249</v>
      </c>
      <c r="D38" s="22"/>
      <c r="E38" s="22"/>
      <c r="F38" s="22"/>
      <c r="G38" s="22"/>
      <c r="H38" s="22">
        <v>812.0249</v>
      </c>
      <c r="I38" s="22">
        <v>2.4007999999999998</v>
      </c>
      <c r="J38" s="22">
        <v>809.6241</v>
      </c>
      <c r="K38" s="22"/>
    </row>
    <row r="39" spans="1:11" ht="17.5" customHeight="1" x14ac:dyDescent="0.25">
      <c r="A39" s="4"/>
      <c r="B39" s="3" t="s">
        <v>30</v>
      </c>
      <c r="C39" s="22">
        <v>784.25890000000004</v>
      </c>
      <c r="D39" s="22"/>
      <c r="E39" s="22"/>
      <c r="F39" s="22"/>
      <c r="G39" s="22"/>
      <c r="H39" s="22">
        <v>784.25890000000004</v>
      </c>
      <c r="I39" s="22"/>
      <c r="J39" s="22">
        <v>784.25890000000004</v>
      </c>
      <c r="K39" s="22"/>
    </row>
    <row r="40" spans="1:11" ht="17.5" customHeight="1" x14ac:dyDescent="0.25">
      <c r="A40" s="4"/>
      <c r="B40" s="3" t="s">
        <v>31</v>
      </c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7.5" customHeight="1" x14ac:dyDescent="0.25">
      <c r="A41" s="6" t="s">
        <v>15</v>
      </c>
      <c r="B41" s="5" t="s">
        <v>8</v>
      </c>
      <c r="C41" s="21">
        <v>842.30079999999998</v>
      </c>
      <c r="D41" s="21"/>
      <c r="E41" s="21">
        <v>0.79</v>
      </c>
      <c r="F41" s="21"/>
      <c r="G41" s="21">
        <v>0.79</v>
      </c>
      <c r="H41" s="21">
        <v>711.90480000000002</v>
      </c>
      <c r="I41" s="21">
        <v>435.16849999999999</v>
      </c>
      <c r="J41" s="21">
        <v>276.73630000000003</v>
      </c>
      <c r="K41" s="21">
        <v>129.60480000000001</v>
      </c>
    </row>
    <row r="42" spans="1:11" ht="17.5" customHeight="1" x14ac:dyDescent="0.25">
      <c r="A42" s="4"/>
      <c r="B42" s="3" t="s">
        <v>28</v>
      </c>
      <c r="C42" s="22">
        <v>462.00959999999998</v>
      </c>
      <c r="D42" s="22"/>
      <c r="E42" s="22"/>
      <c r="F42" s="22"/>
      <c r="G42" s="22"/>
      <c r="H42" s="22">
        <v>334.33600000000001</v>
      </c>
      <c r="I42" s="22">
        <v>294.50659999999999</v>
      </c>
      <c r="J42" s="22">
        <v>39.8294</v>
      </c>
      <c r="K42" s="22">
        <v>127.67359999999999</v>
      </c>
    </row>
    <row r="43" spans="1:11" ht="17.5" customHeight="1" x14ac:dyDescent="0.25">
      <c r="A43" s="4"/>
      <c r="B43" s="3" t="s">
        <v>29</v>
      </c>
      <c r="C43" s="22">
        <v>378.91019999999997</v>
      </c>
      <c r="D43" s="22"/>
      <c r="E43" s="22"/>
      <c r="F43" s="22"/>
      <c r="G43" s="22"/>
      <c r="H43" s="22">
        <v>377.56880000000001</v>
      </c>
      <c r="I43" s="22">
        <v>140.6619</v>
      </c>
      <c r="J43" s="22">
        <v>236.90690000000001</v>
      </c>
      <c r="K43" s="22">
        <v>1.3413999999999999</v>
      </c>
    </row>
    <row r="44" spans="1:11" ht="17.5" customHeight="1" x14ac:dyDescent="0.25">
      <c r="A44" s="4"/>
      <c r="B44" s="3" t="s">
        <v>30</v>
      </c>
      <c r="C44" s="22">
        <v>1.381</v>
      </c>
      <c r="D44" s="22"/>
      <c r="E44" s="22">
        <v>0.79</v>
      </c>
      <c r="F44" s="22"/>
      <c r="G44" s="22">
        <v>0.79</v>
      </c>
      <c r="H44" s="22"/>
      <c r="I44" s="22"/>
      <c r="J44" s="22"/>
      <c r="K44" s="22">
        <v>0.58979999999999999</v>
      </c>
    </row>
    <row r="45" spans="1:11" ht="17.5" customHeight="1" x14ac:dyDescent="0.25">
      <c r="A45" s="4"/>
      <c r="B45" s="3" t="s">
        <v>31</v>
      </c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7.5" customHeight="1" x14ac:dyDescent="0.25">
      <c r="A46" s="6" t="s">
        <v>16</v>
      </c>
      <c r="B46" s="5" t="s">
        <v>8</v>
      </c>
      <c r="C46" s="21">
        <v>6214.1833999999999</v>
      </c>
      <c r="D46" s="21"/>
      <c r="E46" s="21"/>
      <c r="F46" s="21"/>
      <c r="G46" s="21"/>
      <c r="H46" s="21">
        <v>5901.8968000000004</v>
      </c>
      <c r="I46" s="21">
        <v>310.53370000000001</v>
      </c>
      <c r="J46" s="21">
        <v>5591.3630999999996</v>
      </c>
      <c r="K46" s="21">
        <v>312.28660000000002</v>
      </c>
    </row>
    <row r="47" spans="1:11" ht="17.5" customHeight="1" x14ac:dyDescent="0.25">
      <c r="A47" s="4"/>
      <c r="B47" s="3" t="s">
        <v>28</v>
      </c>
      <c r="C47" s="22">
        <v>3818.2311</v>
      </c>
      <c r="D47" s="22"/>
      <c r="E47" s="22"/>
      <c r="F47" s="22"/>
      <c r="G47" s="22"/>
      <c r="H47" s="22">
        <v>3549.0219000000002</v>
      </c>
      <c r="I47" s="22">
        <v>132.548</v>
      </c>
      <c r="J47" s="22">
        <v>3416.4739</v>
      </c>
      <c r="K47" s="22">
        <v>269.20920000000001</v>
      </c>
    </row>
    <row r="48" spans="1:11" ht="17.5" customHeight="1" x14ac:dyDescent="0.25">
      <c r="A48" s="4"/>
      <c r="B48" s="3" t="s">
        <v>29</v>
      </c>
      <c r="C48" s="22">
        <v>2331.7372</v>
      </c>
      <c r="D48" s="22"/>
      <c r="E48" s="22"/>
      <c r="F48" s="22"/>
      <c r="G48" s="22"/>
      <c r="H48" s="22">
        <v>2288.6597999999999</v>
      </c>
      <c r="I48" s="22">
        <v>177.98570000000001</v>
      </c>
      <c r="J48" s="22">
        <v>2110.6741000000002</v>
      </c>
      <c r="K48" s="22">
        <v>43.077399999999997</v>
      </c>
    </row>
    <row r="49" spans="1:11" ht="17.5" customHeight="1" x14ac:dyDescent="0.25">
      <c r="A49" s="4"/>
      <c r="B49" s="3" t="s">
        <v>30</v>
      </c>
      <c r="C49" s="22">
        <v>64.215100000000007</v>
      </c>
      <c r="D49" s="22"/>
      <c r="E49" s="22"/>
      <c r="F49" s="22"/>
      <c r="G49" s="22"/>
      <c r="H49" s="22">
        <v>64.215100000000007</v>
      </c>
      <c r="I49" s="22"/>
      <c r="J49" s="22">
        <v>64.215100000000007</v>
      </c>
      <c r="K49" s="22"/>
    </row>
    <row r="50" spans="1:11" ht="17.5" customHeight="1" x14ac:dyDescent="0.25">
      <c r="A50" s="4"/>
      <c r="B50" s="3" t="s">
        <v>31</v>
      </c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7.5" customHeight="1" x14ac:dyDescent="0.25">
      <c r="A51" s="6" t="s">
        <v>17</v>
      </c>
      <c r="B51" s="5" t="s">
        <v>8</v>
      </c>
      <c r="C51" s="21">
        <v>62366.324399999998</v>
      </c>
      <c r="D51" s="21"/>
      <c r="E51" s="21">
        <v>2.5499999999999998</v>
      </c>
      <c r="F51" s="21"/>
      <c r="G51" s="21">
        <v>2.5499999999999998</v>
      </c>
      <c r="H51" s="21">
        <v>61847.152999999998</v>
      </c>
      <c r="I51" s="21">
        <v>431.64229999999998</v>
      </c>
      <c r="J51" s="21">
        <v>61415.510699999999</v>
      </c>
      <c r="K51" s="21">
        <v>516.61670000000004</v>
      </c>
    </row>
    <row r="52" spans="1:11" ht="17.5" customHeight="1" x14ac:dyDescent="0.25">
      <c r="A52" s="4"/>
      <c r="B52" s="3" t="s">
        <v>28</v>
      </c>
      <c r="C52" s="22">
        <v>28963.727699999999</v>
      </c>
      <c r="D52" s="22"/>
      <c r="E52" s="22"/>
      <c r="F52" s="22"/>
      <c r="G52" s="22"/>
      <c r="H52" s="22">
        <v>28486.323</v>
      </c>
      <c r="I52" s="22">
        <v>326.82440000000003</v>
      </c>
      <c r="J52" s="22">
        <v>28159.498599999999</v>
      </c>
      <c r="K52" s="22">
        <v>477.40469999999999</v>
      </c>
    </row>
    <row r="53" spans="1:11" ht="17.5" customHeight="1" x14ac:dyDescent="0.25">
      <c r="A53" s="4"/>
      <c r="B53" s="3" t="s">
        <v>29</v>
      </c>
      <c r="C53" s="22">
        <v>32970.397900000004</v>
      </c>
      <c r="D53" s="22"/>
      <c r="E53" s="22"/>
      <c r="F53" s="22"/>
      <c r="G53" s="22"/>
      <c r="H53" s="22">
        <v>32931.185899999997</v>
      </c>
      <c r="I53" s="22">
        <v>104.81789999999999</v>
      </c>
      <c r="J53" s="22">
        <v>32826.368000000002</v>
      </c>
      <c r="K53" s="22">
        <v>39.212000000000003</v>
      </c>
    </row>
    <row r="54" spans="1:11" ht="17.5" customHeight="1" x14ac:dyDescent="0.25">
      <c r="A54" s="4"/>
      <c r="B54" s="3" t="s">
        <v>30</v>
      </c>
      <c r="C54" s="22">
        <v>432.19880000000001</v>
      </c>
      <c r="D54" s="22"/>
      <c r="E54" s="22">
        <v>2.5499999999999998</v>
      </c>
      <c r="F54" s="22"/>
      <c r="G54" s="22">
        <v>2.5499999999999998</v>
      </c>
      <c r="H54" s="22">
        <v>429.64409999999998</v>
      </c>
      <c r="I54" s="22"/>
      <c r="J54" s="22">
        <v>429.64409999999998</v>
      </c>
      <c r="K54" s="22"/>
    </row>
    <row r="55" spans="1:11" ht="17.5" customHeight="1" x14ac:dyDescent="0.25">
      <c r="A55" s="4"/>
      <c r="B55" s="3" t="s">
        <v>31</v>
      </c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7.5" customHeight="1" x14ac:dyDescent="0.25">
      <c r="A56" s="6" t="s">
        <v>18</v>
      </c>
      <c r="B56" s="5" t="s">
        <v>8</v>
      </c>
      <c r="C56" s="21">
        <v>11069.7783</v>
      </c>
      <c r="D56" s="21"/>
      <c r="E56" s="21">
        <v>54.28</v>
      </c>
      <c r="F56" s="21">
        <v>54.28</v>
      </c>
      <c r="G56" s="21"/>
      <c r="H56" s="21">
        <v>10842.1477</v>
      </c>
      <c r="I56" s="21">
        <v>699.1952</v>
      </c>
      <c r="J56" s="21">
        <v>10142.952499999999</v>
      </c>
      <c r="K56" s="21">
        <v>173.3537</v>
      </c>
    </row>
    <row r="57" spans="1:11" ht="17.5" customHeight="1" x14ac:dyDescent="0.25">
      <c r="A57" s="4"/>
      <c r="B57" s="3" t="s">
        <v>28</v>
      </c>
      <c r="C57" s="22">
        <v>10869.5298</v>
      </c>
      <c r="D57" s="22"/>
      <c r="E57" s="22"/>
      <c r="F57" s="22"/>
      <c r="G57" s="22"/>
      <c r="H57" s="22">
        <v>10735.2646</v>
      </c>
      <c r="I57" s="22">
        <v>592.31209999999999</v>
      </c>
      <c r="J57" s="22">
        <v>10142.952499999999</v>
      </c>
      <c r="K57" s="22">
        <v>134.26519999999999</v>
      </c>
    </row>
    <row r="58" spans="1:11" ht="17.5" customHeight="1" x14ac:dyDescent="0.25">
      <c r="A58" s="4"/>
      <c r="B58" s="3" t="s">
        <v>29</v>
      </c>
      <c r="C58" s="22">
        <v>124.7997</v>
      </c>
      <c r="D58" s="22"/>
      <c r="E58" s="22"/>
      <c r="F58" s="22"/>
      <c r="G58" s="22"/>
      <c r="H58" s="22">
        <v>106.8831</v>
      </c>
      <c r="I58" s="22">
        <v>106.8831</v>
      </c>
      <c r="J58" s="22"/>
      <c r="K58" s="22">
        <v>17.916599999999999</v>
      </c>
    </row>
    <row r="59" spans="1:11" ht="17.5" customHeight="1" x14ac:dyDescent="0.25">
      <c r="A59" s="4"/>
      <c r="B59" s="3" t="s">
        <v>30</v>
      </c>
      <c r="C59" s="22">
        <v>75.448800000000006</v>
      </c>
      <c r="D59" s="22"/>
      <c r="E59" s="22">
        <v>54.28</v>
      </c>
      <c r="F59" s="22">
        <v>54.28</v>
      </c>
      <c r="G59" s="22"/>
      <c r="H59" s="22"/>
      <c r="I59" s="22"/>
      <c r="J59" s="22"/>
      <c r="K59" s="22">
        <v>21.171900000000001</v>
      </c>
    </row>
    <row r="60" spans="1:11" ht="17.5" customHeight="1" x14ac:dyDescent="0.25">
      <c r="A60" s="4"/>
      <c r="B60" s="3" t="s">
        <v>31</v>
      </c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7.5" customHeight="1" x14ac:dyDescent="0.25">
      <c r="A61" s="6" t="s">
        <v>19</v>
      </c>
      <c r="B61" s="5" t="s">
        <v>8</v>
      </c>
      <c r="C61" s="21">
        <v>52276.248800000001</v>
      </c>
      <c r="D61" s="21"/>
      <c r="E61" s="21"/>
      <c r="F61" s="21"/>
      <c r="G61" s="21"/>
      <c r="H61" s="21">
        <v>50555.304499999998</v>
      </c>
      <c r="I61" s="21">
        <v>1858.7414000000001</v>
      </c>
      <c r="J61" s="21">
        <v>48696.563099999999</v>
      </c>
      <c r="K61" s="21">
        <v>1720.9443000000001</v>
      </c>
    </row>
    <row r="62" spans="1:11" ht="17.5" customHeight="1" x14ac:dyDescent="0.25">
      <c r="A62" s="4"/>
      <c r="B62" s="3" t="s">
        <v>28</v>
      </c>
      <c r="C62" s="22">
        <v>48177.870999999999</v>
      </c>
      <c r="D62" s="22"/>
      <c r="E62" s="22"/>
      <c r="F62" s="22"/>
      <c r="G62" s="22"/>
      <c r="H62" s="22">
        <v>46456.926700000004</v>
      </c>
      <c r="I62" s="22">
        <v>1846.7114999999999</v>
      </c>
      <c r="J62" s="22">
        <v>44610.215199999999</v>
      </c>
      <c r="K62" s="22">
        <v>1720.9443000000001</v>
      </c>
    </row>
    <row r="63" spans="1:11" ht="17.5" customHeight="1" x14ac:dyDescent="0.25">
      <c r="A63" s="4"/>
      <c r="B63" s="3" t="s">
        <v>29</v>
      </c>
      <c r="C63" s="22">
        <v>4098.3778000000002</v>
      </c>
      <c r="D63" s="22"/>
      <c r="E63" s="22"/>
      <c r="F63" s="22"/>
      <c r="G63" s="22"/>
      <c r="H63" s="22">
        <v>4098.3778000000002</v>
      </c>
      <c r="I63" s="22">
        <v>12.0299</v>
      </c>
      <c r="J63" s="22">
        <v>4086.3479000000002</v>
      </c>
      <c r="K63" s="22"/>
    </row>
    <row r="64" spans="1:11" ht="17.5" customHeight="1" x14ac:dyDescent="0.25">
      <c r="A64" s="4"/>
      <c r="B64" s="3" t="s">
        <v>30</v>
      </c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7.5" customHeight="1" x14ac:dyDescent="0.25">
      <c r="A65" s="4"/>
      <c r="B65" s="3" t="s">
        <v>31</v>
      </c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7.5" customHeight="1" x14ac:dyDescent="0.25">
      <c r="A66" s="6" t="s">
        <v>20</v>
      </c>
      <c r="B66" s="5" t="s">
        <v>8</v>
      </c>
      <c r="C66" s="21">
        <v>287434.51990000001</v>
      </c>
      <c r="D66" s="21"/>
      <c r="E66" s="21"/>
      <c r="F66" s="21"/>
      <c r="G66" s="21"/>
      <c r="H66" s="21">
        <v>285955.37040000001</v>
      </c>
      <c r="I66" s="21">
        <v>14113.396699999999</v>
      </c>
      <c r="J66" s="21">
        <v>271841.97369999997</v>
      </c>
      <c r="K66" s="21">
        <v>1479.1495</v>
      </c>
    </row>
    <row r="67" spans="1:11" ht="17.5" customHeight="1" x14ac:dyDescent="0.25">
      <c r="A67" s="4"/>
      <c r="B67" s="3" t="s">
        <v>28</v>
      </c>
      <c r="C67" s="22">
        <v>276998.00650000002</v>
      </c>
      <c r="D67" s="22"/>
      <c r="E67" s="22"/>
      <c r="F67" s="22"/>
      <c r="G67" s="22"/>
      <c r="H67" s="22">
        <v>275549.05200000003</v>
      </c>
      <c r="I67" s="22">
        <v>11057.584199999999</v>
      </c>
      <c r="J67" s="22">
        <v>264491.46779999998</v>
      </c>
      <c r="K67" s="22">
        <v>1448.9545000000001</v>
      </c>
    </row>
    <row r="68" spans="1:11" ht="17.5" customHeight="1" x14ac:dyDescent="0.25">
      <c r="A68" s="4"/>
      <c r="B68" s="3" t="s">
        <v>29</v>
      </c>
      <c r="C68" s="22">
        <v>9959.1532000000007</v>
      </c>
      <c r="D68" s="22"/>
      <c r="E68" s="22"/>
      <c r="F68" s="22"/>
      <c r="G68" s="22"/>
      <c r="H68" s="22">
        <v>9928.9581999999991</v>
      </c>
      <c r="I68" s="22">
        <v>2796.0052999999998</v>
      </c>
      <c r="J68" s="22">
        <v>7132.9529000000002</v>
      </c>
      <c r="K68" s="22">
        <v>30.195</v>
      </c>
    </row>
    <row r="69" spans="1:11" ht="17.5" customHeight="1" x14ac:dyDescent="0.25">
      <c r="A69" s="4"/>
      <c r="B69" s="3" t="s">
        <v>30</v>
      </c>
      <c r="C69" s="22">
        <v>477.36020000000002</v>
      </c>
      <c r="D69" s="22"/>
      <c r="E69" s="22"/>
      <c r="F69" s="22"/>
      <c r="G69" s="22"/>
      <c r="H69" s="22">
        <v>477.36020000000002</v>
      </c>
      <c r="I69" s="22">
        <v>259.80720000000002</v>
      </c>
      <c r="J69" s="22">
        <v>217.553</v>
      </c>
      <c r="K69" s="22"/>
    </row>
    <row r="70" spans="1:11" ht="17.5" customHeight="1" x14ac:dyDescent="0.25">
      <c r="A70" s="4"/>
      <c r="B70" s="3" t="s">
        <v>31</v>
      </c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7.5" customHeight="1" x14ac:dyDescent="0.25">
      <c r="A71" s="6" t="s">
        <v>21</v>
      </c>
      <c r="B71" s="5" t="s">
        <v>8</v>
      </c>
      <c r="C71" s="21">
        <v>14149.2963</v>
      </c>
      <c r="D71" s="21"/>
      <c r="E71" s="21">
        <v>4879.8599999999997</v>
      </c>
      <c r="F71" s="21">
        <v>229.83</v>
      </c>
      <c r="G71" s="21">
        <v>4650.03</v>
      </c>
      <c r="H71" s="21">
        <v>9269.4346000000005</v>
      </c>
      <c r="I71" s="21">
        <v>221.905</v>
      </c>
      <c r="J71" s="21">
        <v>9047.5295999999998</v>
      </c>
      <c r="K71" s="21"/>
    </row>
    <row r="72" spans="1:11" ht="17.5" customHeight="1" x14ac:dyDescent="0.25">
      <c r="A72" s="4"/>
      <c r="B72" s="3" t="s">
        <v>28</v>
      </c>
      <c r="C72" s="22">
        <v>5733.8836000000001</v>
      </c>
      <c r="D72" s="22"/>
      <c r="E72" s="22"/>
      <c r="F72" s="22"/>
      <c r="G72" s="22"/>
      <c r="H72" s="22">
        <v>5733.8836000000001</v>
      </c>
      <c r="I72" s="22">
        <v>3.8178000000000001</v>
      </c>
      <c r="J72" s="22">
        <v>5730.0658000000003</v>
      </c>
      <c r="K72" s="22"/>
    </row>
    <row r="73" spans="1:11" ht="17.5" customHeight="1" x14ac:dyDescent="0.25">
      <c r="A73" s="4"/>
      <c r="B73" s="3" t="s">
        <v>29</v>
      </c>
      <c r="C73" s="22">
        <v>3535.5509999999999</v>
      </c>
      <c r="D73" s="22"/>
      <c r="E73" s="22"/>
      <c r="F73" s="22"/>
      <c r="G73" s="22"/>
      <c r="H73" s="22">
        <v>3535.5509999999999</v>
      </c>
      <c r="I73" s="22">
        <v>218.0872</v>
      </c>
      <c r="J73" s="22">
        <v>3317.4638</v>
      </c>
      <c r="K73" s="22"/>
    </row>
    <row r="74" spans="1:11" ht="17.5" customHeight="1" x14ac:dyDescent="0.25">
      <c r="A74" s="4"/>
      <c r="B74" s="3" t="s">
        <v>30</v>
      </c>
      <c r="C74" s="22">
        <v>4879.8617000000004</v>
      </c>
      <c r="D74" s="22"/>
      <c r="E74" s="22">
        <v>4879.8599999999997</v>
      </c>
      <c r="F74" s="22">
        <v>229.83</v>
      </c>
      <c r="G74" s="22">
        <v>4650.03</v>
      </c>
      <c r="H74" s="22"/>
      <c r="I74" s="22"/>
      <c r="J74" s="22"/>
      <c r="K74" s="22"/>
    </row>
    <row r="75" spans="1:11" ht="17.5" customHeight="1" x14ac:dyDescent="0.25">
      <c r="A75" s="4"/>
      <c r="B75" s="3" t="s">
        <v>31</v>
      </c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7.5" customHeight="1" x14ac:dyDescent="0.25">
      <c r="A76" s="6" t="s">
        <v>22</v>
      </c>
      <c r="B76" s="5" t="s">
        <v>8</v>
      </c>
      <c r="C76" s="21">
        <v>25017.3325</v>
      </c>
      <c r="D76" s="21">
        <v>905.28859999999997</v>
      </c>
      <c r="E76" s="21">
        <v>1812.39</v>
      </c>
      <c r="F76" s="21">
        <v>1065.72</v>
      </c>
      <c r="G76" s="21">
        <v>746.67</v>
      </c>
      <c r="H76" s="21">
        <v>21848.985100000002</v>
      </c>
      <c r="I76" s="21">
        <v>5877.4602999999997</v>
      </c>
      <c r="J76" s="21">
        <v>15971.524799999999</v>
      </c>
      <c r="K76" s="21">
        <v>450.67189999999999</v>
      </c>
    </row>
    <row r="77" spans="1:11" ht="17.5" customHeight="1" x14ac:dyDescent="0.25">
      <c r="A77" s="4"/>
      <c r="B77" s="3" t="s">
        <v>28</v>
      </c>
      <c r="C77" s="22">
        <v>11926.584199999999</v>
      </c>
      <c r="D77" s="22"/>
      <c r="E77" s="22"/>
      <c r="F77" s="22"/>
      <c r="G77" s="22"/>
      <c r="H77" s="22">
        <v>11475.9123</v>
      </c>
      <c r="I77" s="22">
        <v>5150.2966999999999</v>
      </c>
      <c r="J77" s="22">
        <v>6325.6156000000001</v>
      </c>
      <c r="K77" s="22">
        <v>450.67189999999999</v>
      </c>
    </row>
    <row r="78" spans="1:11" ht="17.5" customHeight="1" x14ac:dyDescent="0.25">
      <c r="A78" s="4"/>
      <c r="B78" s="3" t="s">
        <v>29</v>
      </c>
      <c r="C78" s="22">
        <v>10258.0476</v>
      </c>
      <c r="D78" s="22"/>
      <c r="E78" s="22"/>
      <c r="F78" s="22"/>
      <c r="G78" s="22"/>
      <c r="H78" s="22">
        <v>10258.0476</v>
      </c>
      <c r="I78" s="22">
        <v>614.81799999999998</v>
      </c>
      <c r="J78" s="22">
        <v>9643.2296000000006</v>
      </c>
      <c r="K78" s="22"/>
    </row>
    <row r="79" spans="1:11" ht="17.5" customHeight="1" x14ac:dyDescent="0.25">
      <c r="A79" s="4"/>
      <c r="B79" s="3" t="s">
        <v>30</v>
      </c>
      <c r="C79" s="22">
        <v>1927.4121</v>
      </c>
      <c r="D79" s="22"/>
      <c r="E79" s="22">
        <v>1812.39</v>
      </c>
      <c r="F79" s="22">
        <v>1065.72</v>
      </c>
      <c r="G79" s="22">
        <v>746.67</v>
      </c>
      <c r="H79" s="22">
        <v>115.0252</v>
      </c>
      <c r="I79" s="22">
        <v>112.3456</v>
      </c>
      <c r="J79" s="22">
        <v>2.6796000000000002</v>
      </c>
      <c r="K79" s="22"/>
    </row>
    <row r="80" spans="1:11" ht="17.5" customHeight="1" x14ac:dyDescent="0.25">
      <c r="A80" s="4"/>
      <c r="B80" s="3" t="s">
        <v>31</v>
      </c>
      <c r="C80" s="22">
        <v>905.28859999999997</v>
      </c>
      <c r="D80" s="22">
        <v>905.28859999999997</v>
      </c>
      <c r="E80" s="22"/>
      <c r="F80" s="22"/>
      <c r="G80" s="22"/>
      <c r="H80" s="22"/>
      <c r="I80" s="22"/>
      <c r="J80" s="22"/>
      <c r="K80" s="22"/>
    </row>
    <row r="81" spans="1:11" ht="17.5" customHeight="1" x14ac:dyDescent="0.25">
      <c r="A81" s="6" t="s">
        <v>23</v>
      </c>
      <c r="B81" s="5" t="s">
        <v>8</v>
      </c>
      <c r="C81" s="21">
        <v>4214.1117999999997</v>
      </c>
      <c r="D81" s="21"/>
      <c r="E81" s="21"/>
      <c r="F81" s="21"/>
      <c r="G81" s="21"/>
      <c r="H81" s="21">
        <v>4191.7846</v>
      </c>
      <c r="I81" s="21">
        <v>22.865400000000001</v>
      </c>
      <c r="J81" s="21">
        <v>4168.9192000000003</v>
      </c>
      <c r="K81" s="21">
        <v>22.327200000000001</v>
      </c>
    </row>
    <row r="82" spans="1:11" ht="17.5" customHeight="1" x14ac:dyDescent="0.25">
      <c r="A82" s="4"/>
      <c r="B82" s="3" t="s">
        <v>28</v>
      </c>
      <c r="C82" s="22">
        <v>4214.1117999999997</v>
      </c>
      <c r="D82" s="22"/>
      <c r="E82" s="22"/>
      <c r="F82" s="22"/>
      <c r="G82" s="22"/>
      <c r="H82" s="22">
        <v>4191.7846</v>
      </c>
      <c r="I82" s="22">
        <v>22.865400000000001</v>
      </c>
      <c r="J82" s="22">
        <v>4168.9192000000003</v>
      </c>
      <c r="K82" s="22">
        <v>22.327200000000001</v>
      </c>
    </row>
    <row r="83" spans="1:11" ht="17.5" customHeight="1" x14ac:dyDescent="0.25">
      <c r="A83" s="4"/>
      <c r="B83" s="3" t="s">
        <v>29</v>
      </c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7.5" customHeight="1" x14ac:dyDescent="0.25">
      <c r="A84" s="4"/>
      <c r="B84" s="3" t="s">
        <v>30</v>
      </c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7.5" customHeight="1" x14ac:dyDescent="0.25">
      <c r="A85" s="4"/>
      <c r="B85" s="3" t="s">
        <v>31</v>
      </c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7.5" customHeight="1" x14ac:dyDescent="0.25">
      <c r="A86" s="6" t="s">
        <v>24</v>
      </c>
      <c r="B86" s="5" t="s">
        <v>8</v>
      </c>
      <c r="C86" s="21">
        <v>3541.5628999999999</v>
      </c>
      <c r="D86" s="21"/>
      <c r="E86" s="21">
        <v>32.369999999999997</v>
      </c>
      <c r="F86" s="21"/>
      <c r="G86" s="21">
        <v>32.369999999999997</v>
      </c>
      <c r="H86" s="21">
        <v>3494.6446000000001</v>
      </c>
      <c r="I86" s="21">
        <v>23.478400000000001</v>
      </c>
      <c r="J86" s="21">
        <v>3471.1662000000001</v>
      </c>
      <c r="K86" s="21">
        <v>14.5457</v>
      </c>
    </row>
    <row r="87" spans="1:11" ht="17.5" customHeight="1" x14ac:dyDescent="0.25">
      <c r="A87" s="4"/>
      <c r="B87" s="3" t="s">
        <v>28</v>
      </c>
      <c r="C87" s="22">
        <v>657.83330000000001</v>
      </c>
      <c r="D87" s="22"/>
      <c r="E87" s="22"/>
      <c r="F87" s="22"/>
      <c r="G87" s="22"/>
      <c r="H87" s="22">
        <v>657.83330000000001</v>
      </c>
      <c r="I87" s="22">
        <v>1.5121</v>
      </c>
      <c r="J87" s="22">
        <v>656.32119999999998</v>
      </c>
      <c r="K87" s="22"/>
    </row>
    <row r="88" spans="1:11" ht="17.5" customHeight="1" x14ac:dyDescent="0.25">
      <c r="A88" s="4"/>
      <c r="B88" s="3" t="s">
        <v>29</v>
      </c>
      <c r="C88" s="22">
        <v>1256.4231</v>
      </c>
      <c r="D88" s="22"/>
      <c r="E88" s="22"/>
      <c r="F88" s="22"/>
      <c r="G88" s="22"/>
      <c r="H88" s="22">
        <v>1241.8774000000001</v>
      </c>
      <c r="I88" s="22">
        <v>1.2848999999999999</v>
      </c>
      <c r="J88" s="22">
        <v>1240.5925</v>
      </c>
      <c r="K88" s="22">
        <v>14.5457</v>
      </c>
    </row>
    <row r="89" spans="1:11" ht="17.5" customHeight="1" x14ac:dyDescent="0.25">
      <c r="A89" s="4"/>
      <c r="B89" s="3" t="s">
        <v>30</v>
      </c>
      <c r="C89" s="22">
        <v>1627.3064999999999</v>
      </c>
      <c r="D89" s="22"/>
      <c r="E89" s="22">
        <v>32.369999999999997</v>
      </c>
      <c r="F89" s="22"/>
      <c r="G89" s="22">
        <v>32.369999999999997</v>
      </c>
      <c r="H89" s="22">
        <v>1594.9339</v>
      </c>
      <c r="I89" s="22">
        <v>20.6814</v>
      </c>
      <c r="J89" s="22">
        <v>1574.2525000000001</v>
      </c>
      <c r="K89" s="22"/>
    </row>
    <row r="90" spans="1:11" ht="17.5" customHeight="1" x14ac:dyDescent="0.25">
      <c r="A90" s="4"/>
      <c r="B90" s="3" t="s">
        <v>31</v>
      </c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7.5" customHeight="1" x14ac:dyDescent="0.25">
      <c r="A91" s="6" t="s">
        <v>25</v>
      </c>
      <c r="B91" s="5" t="s">
        <v>8</v>
      </c>
      <c r="C91" s="21">
        <v>8582.9531999999999</v>
      </c>
      <c r="D91" s="21"/>
      <c r="E91" s="21">
        <v>3.36</v>
      </c>
      <c r="F91" s="21"/>
      <c r="G91" s="21">
        <v>3.36</v>
      </c>
      <c r="H91" s="21">
        <v>8021.9901</v>
      </c>
      <c r="I91" s="21">
        <v>987.8596</v>
      </c>
      <c r="J91" s="21">
        <v>7034.1305000000002</v>
      </c>
      <c r="K91" s="21">
        <v>557.60609999999997</v>
      </c>
    </row>
    <row r="92" spans="1:11" ht="17.5" customHeight="1" x14ac:dyDescent="0.25">
      <c r="A92" s="4"/>
      <c r="B92" s="3" t="s">
        <v>28</v>
      </c>
      <c r="C92" s="22">
        <v>3559.1095</v>
      </c>
      <c r="D92" s="22"/>
      <c r="E92" s="22"/>
      <c r="F92" s="22"/>
      <c r="G92" s="22"/>
      <c r="H92" s="22">
        <v>3001.5034000000001</v>
      </c>
      <c r="I92" s="22">
        <v>145.0487</v>
      </c>
      <c r="J92" s="22">
        <v>2856.4546999999998</v>
      </c>
      <c r="K92" s="22">
        <v>557.60609999999997</v>
      </c>
    </row>
    <row r="93" spans="1:11" ht="17.5" customHeight="1" x14ac:dyDescent="0.25">
      <c r="A93" s="4"/>
      <c r="B93" s="3" t="s">
        <v>29</v>
      </c>
      <c r="C93" s="22">
        <v>4999.1696000000002</v>
      </c>
      <c r="D93" s="22"/>
      <c r="E93" s="22"/>
      <c r="F93" s="22"/>
      <c r="G93" s="22"/>
      <c r="H93" s="22">
        <v>4999.1696000000002</v>
      </c>
      <c r="I93" s="22">
        <v>842.81089999999995</v>
      </c>
      <c r="J93" s="22">
        <v>4156.3586999999998</v>
      </c>
      <c r="K93" s="22"/>
    </row>
    <row r="94" spans="1:11" ht="17.5" customHeight="1" x14ac:dyDescent="0.25">
      <c r="A94" s="4"/>
      <c r="B94" s="3" t="s">
        <v>30</v>
      </c>
      <c r="C94" s="22">
        <v>24.674099999999999</v>
      </c>
      <c r="D94" s="22"/>
      <c r="E94" s="22">
        <v>3.36</v>
      </c>
      <c r="F94" s="22"/>
      <c r="G94" s="22">
        <v>3.36</v>
      </c>
      <c r="H94" s="22">
        <v>21.3171</v>
      </c>
      <c r="I94" s="22"/>
      <c r="J94" s="22">
        <v>21.3171</v>
      </c>
      <c r="K94" s="22"/>
    </row>
    <row r="95" spans="1:11" ht="17.5" customHeight="1" x14ac:dyDescent="0.25">
      <c r="A95" s="4"/>
      <c r="B95" s="3" t="s">
        <v>31</v>
      </c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7.5" customHeight="1" x14ac:dyDescent="0.25">
      <c r="A96" s="6" t="s">
        <v>26</v>
      </c>
      <c r="B96" s="5" t="s">
        <v>8</v>
      </c>
      <c r="C96" s="21">
        <v>462.95830000000001</v>
      </c>
      <c r="D96" s="21"/>
      <c r="E96" s="21"/>
      <c r="F96" s="21"/>
      <c r="G96" s="21"/>
      <c r="H96" s="21">
        <v>448.56920000000002</v>
      </c>
      <c r="I96" s="21">
        <v>195.45359999999999</v>
      </c>
      <c r="J96" s="21">
        <v>253.1156</v>
      </c>
      <c r="K96" s="21">
        <v>14.389099999999999</v>
      </c>
    </row>
    <row r="97" spans="1:11" ht="17.5" customHeight="1" x14ac:dyDescent="0.25">
      <c r="A97" s="4"/>
      <c r="B97" s="3" t="s">
        <v>28</v>
      </c>
      <c r="C97" s="22">
        <v>127.82470000000001</v>
      </c>
      <c r="D97" s="22"/>
      <c r="E97" s="22"/>
      <c r="F97" s="22"/>
      <c r="G97" s="22"/>
      <c r="H97" s="22">
        <v>113.43559999999999</v>
      </c>
      <c r="I97" s="22">
        <v>2.8090999999999999</v>
      </c>
      <c r="J97" s="22">
        <v>110.62649999999999</v>
      </c>
      <c r="K97" s="22">
        <v>14.389099999999999</v>
      </c>
    </row>
    <row r="98" spans="1:11" ht="17.5" customHeight="1" x14ac:dyDescent="0.25">
      <c r="A98" s="4"/>
      <c r="B98" s="3" t="s">
        <v>29</v>
      </c>
      <c r="C98" s="22">
        <v>334.4117</v>
      </c>
      <c r="D98" s="22"/>
      <c r="E98" s="22"/>
      <c r="F98" s="22"/>
      <c r="G98" s="22"/>
      <c r="H98" s="22">
        <v>334.4117</v>
      </c>
      <c r="I98" s="22">
        <v>192.417</v>
      </c>
      <c r="J98" s="22">
        <v>141.99469999999999</v>
      </c>
      <c r="K98" s="22"/>
    </row>
    <row r="99" spans="1:11" ht="17.5" customHeight="1" x14ac:dyDescent="0.25">
      <c r="A99" s="4"/>
      <c r="B99" s="3" t="s">
        <v>30</v>
      </c>
      <c r="C99" s="22">
        <v>0.72189999999999999</v>
      </c>
      <c r="D99" s="22"/>
      <c r="E99" s="22"/>
      <c r="F99" s="22"/>
      <c r="G99" s="22"/>
      <c r="H99" s="22">
        <v>0.72189999999999999</v>
      </c>
      <c r="I99" s="22">
        <v>0.22750000000000001</v>
      </c>
      <c r="J99" s="22">
        <v>0.49440000000000001</v>
      </c>
      <c r="K99" s="22"/>
    </row>
    <row r="100" spans="1:11" ht="17.5" customHeight="1" x14ac:dyDescent="0.25">
      <c r="A100" s="4"/>
      <c r="B100" s="3" t="s">
        <v>31</v>
      </c>
      <c r="C100" s="22"/>
      <c r="D100" s="22"/>
      <c r="E100" s="22"/>
      <c r="F100" s="22"/>
      <c r="G100" s="22"/>
      <c r="H100" s="22"/>
      <c r="I100" s="22"/>
      <c r="J100" s="22"/>
      <c r="K100" s="22"/>
    </row>
  </sheetData>
  <mergeCells count="10">
    <mergeCell ref="A1:K1"/>
    <mergeCell ref="B2:K2"/>
    <mergeCell ref="A3:A5"/>
    <mergeCell ref="B3:B5"/>
    <mergeCell ref="C3:K3"/>
    <mergeCell ref="C4:C5"/>
    <mergeCell ref="D4:D5"/>
    <mergeCell ref="E4:G4"/>
    <mergeCell ref="H4:J4"/>
    <mergeCell ref="K4:K5"/>
  </mergeCells>
  <phoneticPr fontId="1" type="noConversion"/>
  <printOptions horizontalCentered="1"/>
  <pageMargins left="0.59055118110236227" right="0.59055118110236227" top="0.78740157480314965" bottom="0.59055118110236227" header="0" footer="0.39370078740157483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D9DEC-9D10-4062-9EC7-B9EB25FCE063}">
  <dimension ref="A1:E6"/>
  <sheetViews>
    <sheetView workbookViewId="0">
      <selection activeCell="C40" sqref="C40"/>
    </sheetView>
  </sheetViews>
  <sheetFormatPr defaultColWidth="8.90625" defaultRowHeight="18.45" x14ac:dyDescent="0.4"/>
  <cols>
    <col min="1" max="3" width="18.81640625" style="8" customWidth="1"/>
    <col min="4" max="4" width="17.81640625" style="8" customWidth="1"/>
    <col min="5" max="5" width="36.81640625" style="8" customWidth="1"/>
    <col min="6" max="16384" width="8.90625" style="8"/>
  </cols>
  <sheetData>
    <row r="1" spans="1:5" s="9" customFormat="1" ht="30" customHeight="1" x14ac:dyDescent="0.25">
      <c r="A1" s="27" t="s">
        <v>55</v>
      </c>
      <c r="B1" s="27"/>
      <c r="C1" s="27"/>
      <c r="D1" s="27"/>
      <c r="E1" s="27"/>
    </row>
    <row r="2" spans="1:5" s="9" customFormat="1" ht="25" customHeight="1" x14ac:dyDescent="0.25">
      <c r="A2" s="14" t="s">
        <v>60</v>
      </c>
      <c r="B2" s="14" t="s">
        <v>61</v>
      </c>
      <c r="C2" s="14" t="s">
        <v>62</v>
      </c>
      <c r="D2" s="14" t="s">
        <v>63</v>
      </c>
      <c r="E2" s="28" t="s">
        <v>64</v>
      </c>
    </row>
    <row r="3" spans="1:5" s="9" customFormat="1" ht="25" customHeight="1" x14ac:dyDescent="0.25">
      <c r="A3" s="28" t="s">
        <v>65</v>
      </c>
      <c r="B3" s="28"/>
      <c r="C3" s="28"/>
      <c r="D3" s="14" t="s">
        <v>59</v>
      </c>
      <c r="E3" s="28"/>
    </row>
    <row r="4" spans="1:5" s="9" customFormat="1" ht="40" customHeight="1" x14ac:dyDescent="0.25">
      <c r="A4" s="12" t="s">
        <v>48</v>
      </c>
      <c r="B4" s="12" t="s">
        <v>50</v>
      </c>
      <c r="C4" s="12" t="s">
        <v>53</v>
      </c>
      <c r="D4" s="14">
        <v>1</v>
      </c>
      <c r="E4" s="11" t="s">
        <v>20</v>
      </c>
    </row>
    <row r="5" spans="1:5" s="9" customFormat="1" ht="60" customHeight="1" x14ac:dyDescent="0.25">
      <c r="A5" s="12" t="s">
        <v>49</v>
      </c>
      <c r="B5" s="12" t="s">
        <v>51</v>
      </c>
      <c r="C5" s="12" t="s">
        <v>52</v>
      </c>
      <c r="D5" s="14">
        <v>13</v>
      </c>
      <c r="E5" s="13" t="s">
        <v>96</v>
      </c>
    </row>
    <row r="6" spans="1:5" s="9" customFormat="1" ht="40" customHeight="1" x14ac:dyDescent="0.25">
      <c r="A6" s="11"/>
      <c r="B6" s="11"/>
      <c r="C6" s="12" t="s">
        <v>54</v>
      </c>
      <c r="D6" s="14">
        <v>4</v>
      </c>
      <c r="E6" s="13" t="s">
        <v>41</v>
      </c>
    </row>
  </sheetData>
  <mergeCells count="3">
    <mergeCell ref="A1:E1"/>
    <mergeCell ref="A3:C3"/>
    <mergeCell ref="E2:E3"/>
  </mergeCells>
  <phoneticPr fontId="1" type="noConversion"/>
  <printOptions horizontalCentered="1"/>
  <pageMargins left="0.59055118110236227" right="0.59055118110236227" top="0.78740157480314965" bottom="0.78740157480314965" header="0.39370078740157483" footer="0.39370078740157483"/>
  <pageSetup paperSiz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D9BD-7BE2-4B38-A981-C962B91A2342}">
  <dimension ref="A1:F26"/>
  <sheetViews>
    <sheetView topLeftCell="A12" workbookViewId="0">
      <selection activeCell="K16" sqref="K16"/>
    </sheetView>
  </sheetViews>
  <sheetFormatPr defaultRowHeight="12.45" x14ac:dyDescent="0.25"/>
  <cols>
    <col min="1" max="1" width="17.81640625" bestFit="1" customWidth="1"/>
    <col min="2" max="2" width="32.453125" bestFit="1" customWidth="1"/>
    <col min="3" max="3" width="17.81640625" bestFit="1" customWidth="1"/>
    <col min="4" max="4" width="10.453125" style="7" bestFit="1" customWidth="1"/>
    <col min="5" max="5" width="17.81640625" bestFit="1" customWidth="1"/>
    <col min="6" max="6" width="15.36328125" bestFit="1" customWidth="1"/>
  </cols>
  <sheetData>
    <row r="1" spans="1:6" ht="30" customHeight="1" x14ac:dyDescent="0.25">
      <c r="A1" s="27" t="s">
        <v>97</v>
      </c>
      <c r="B1" s="27"/>
      <c r="C1" s="27"/>
      <c r="D1" s="27"/>
      <c r="E1" s="27"/>
      <c r="F1" s="27"/>
    </row>
    <row r="2" spans="1:6" ht="25" customHeight="1" x14ac:dyDescent="0.25">
      <c r="A2" s="10"/>
      <c r="B2" s="10"/>
      <c r="C2" s="10"/>
      <c r="D2" s="10"/>
      <c r="E2" s="10"/>
      <c r="F2" s="18" t="s">
        <v>89</v>
      </c>
    </row>
    <row r="3" spans="1:6" ht="25" customHeight="1" x14ac:dyDescent="0.25">
      <c r="A3" s="29" t="s">
        <v>38</v>
      </c>
      <c r="B3" s="29" t="s">
        <v>39</v>
      </c>
      <c r="C3" s="29" t="s">
        <v>40</v>
      </c>
      <c r="D3" s="29" t="s">
        <v>56</v>
      </c>
      <c r="E3" s="31" t="s">
        <v>58</v>
      </c>
      <c r="F3" s="31"/>
    </row>
    <row r="4" spans="1:6" ht="25" customHeight="1" x14ac:dyDescent="0.25">
      <c r="A4" s="30"/>
      <c r="B4" s="30"/>
      <c r="C4" s="30"/>
      <c r="D4" s="30"/>
      <c r="E4" s="15" t="s">
        <v>66</v>
      </c>
      <c r="F4" s="15" t="s">
        <v>67</v>
      </c>
    </row>
    <row r="5" spans="1:6" ht="25" customHeight="1" x14ac:dyDescent="0.25">
      <c r="A5" s="28" t="s">
        <v>68</v>
      </c>
      <c r="B5" s="28"/>
      <c r="C5" s="28"/>
      <c r="D5" s="28"/>
      <c r="E5" s="14">
        <f>E6+E8+E22</f>
        <v>167000</v>
      </c>
      <c r="F5" s="14">
        <v>453115</v>
      </c>
    </row>
    <row r="6" spans="1:6" ht="25" customHeight="1" x14ac:dyDescent="0.25">
      <c r="A6" s="32" t="s">
        <v>42</v>
      </c>
      <c r="B6" s="32" t="s">
        <v>44</v>
      </c>
      <c r="C6" s="32" t="s">
        <v>45</v>
      </c>
      <c r="D6" s="17" t="s">
        <v>69</v>
      </c>
      <c r="E6" s="17">
        <f>E7</f>
        <v>64369</v>
      </c>
      <c r="F6" s="14">
        <v>262417</v>
      </c>
    </row>
    <row r="7" spans="1:6" ht="25" customHeight="1" x14ac:dyDescent="0.25">
      <c r="A7" s="33"/>
      <c r="B7" s="33"/>
      <c r="C7" s="33"/>
      <c r="D7" s="17" t="s">
        <v>70</v>
      </c>
      <c r="E7" s="17">
        <f>表5治理任务表!B17</f>
        <v>64369</v>
      </c>
      <c r="F7" s="14">
        <v>262417</v>
      </c>
    </row>
    <row r="8" spans="1:6" ht="25" customHeight="1" x14ac:dyDescent="0.25">
      <c r="A8" s="34" t="s">
        <v>43</v>
      </c>
      <c r="B8" s="37" t="s">
        <v>71</v>
      </c>
      <c r="C8" s="34" t="s">
        <v>46</v>
      </c>
      <c r="D8" s="17" t="s">
        <v>69</v>
      </c>
      <c r="E8" s="14">
        <f>SUM(E9:E21)</f>
        <v>100679</v>
      </c>
      <c r="F8" s="14">
        <v>187545</v>
      </c>
    </row>
    <row r="9" spans="1:6" ht="25" customHeight="1" x14ac:dyDescent="0.25">
      <c r="A9" s="35"/>
      <c r="B9" s="35"/>
      <c r="C9" s="35"/>
      <c r="D9" s="14" t="s">
        <v>9</v>
      </c>
      <c r="E9" s="14">
        <v>2541</v>
      </c>
      <c r="F9" s="16">
        <v>6551</v>
      </c>
    </row>
    <row r="10" spans="1:6" ht="25" customHeight="1" x14ac:dyDescent="0.25">
      <c r="A10" s="35"/>
      <c r="B10" s="35"/>
      <c r="C10" s="35"/>
      <c r="D10" s="14" t="s">
        <v>13</v>
      </c>
      <c r="E10" s="14">
        <f>表5治理任务表!B10</f>
        <v>9506</v>
      </c>
      <c r="F10" s="16">
        <v>15470</v>
      </c>
    </row>
    <row r="11" spans="1:6" ht="25" customHeight="1" x14ac:dyDescent="0.25">
      <c r="A11" s="35"/>
      <c r="B11" s="35"/>
      <c r="C11" s="35"/>
      <c r="D11" s="14" t="s">
        <v>14</v>
      </c>
      <c r="E11" s="14">
        <f>表5治理任务表!B11</f>
        <v>1231</v>
      </c>
      <c r="F11" s="16">
        <v>2004</v>
      </c>
    </row>
    <row r="12" spans="1:6" ht="25" customHeight="1" x14ac:dyDescent="0.25">
      <c r="A12" s="35"/>
      <c r="B12" s="35"/>
      <c r="C12" s="35"/>
      <c r="D12" s="14" t="s">
        <v>15</v>
      </c>
      <c r="E12" s="14">
        <f>表5治理任务表!B12</f>
        <v>499</v>
      </c>
      <c r="F12" s="16">
        <v>725</v>
      </c>
    </row>
    <row r="13" spans="1:6" ht="25" customHeight="1" x14ac:dyDescent="0.25">
      <c r="A13" s="35"/>
      <c r="B13" s="35"/>
      <c r="C13" s="35"/>
      <c r="D13" s="14" t="s">
        <v>16</v>
      </c>
      <c r="E13" s="14">
        <f>表5治理任务表!B13</f>
        <v>3375</v>
      </c>
      <c r="F13" s="16">
        <v>5491</v>
      </c>
    </row>
    <row r="14" spans="1:6" ht="25" customHeight="1" x14ac:dyDescent="0.25">
      <c r="A14" s="35"/>
      <c r="B14" s="35"/>
      <c r="C14" s="35"/>
      <c r="D14" s="14" t="s">
        <v>17</v>
      </c>
      <c r="E14" s="14">
        <f>表5治理任务表!B14</f>
        <v>23231</v>
      </c>
      <c r="F14" s="16">
        <v>54079</v>
      </c>
    </row>
    <row r="15" spans="1:6" ht="25" customHeight="1" x14ac:dyDescent="0.25">
      <c r="A15" s="35"/>
      <c r="B15" s="35"/>
      <c r="C15" s="35"/>
      <c r="D15" s="14" t="s">
        <v>18</v>
      </c>
      <c r="E15" s="14">
        <f>表5治理任务表!B15</f>
        <v>6299</v>
      </c>
      <c r="F15" s="16">
        <v>10251</v>
      </c>
    </row>
    <row r="16" spans="1:6" ht="25" customHeight="1" x14ac:dyDescent="0.25">
      <c r="A16" s="35"/>
      <c r="B16" s="35"/>
      <c r="C16" s="35"/>
      <c r="D16" s="14" t="s">
        <v>19</v>
      </c>
      <c r="E16" s="14">
        <f>表5治理任务表!B16</f>
        <v>23570</v>
      </c>
      <c r="F16" s="16">
        <v>48121</v>
      </c>
    </row>
    <row r="17" spans="1:6" ht="25" customHeight="1" x14ac:dyDescent="0.25">
      <c r="A17" s="35"/>
      <c r="B17" s="35"/>
      <c r="C17" s="35"/>
      <c r="D17" s="14" t="s">
        <v>21</v>
      </c>
      <c r="E17" s="14">
        <v>8890</v>
      </c>
      <c r="F17" s="16">
        <v>12050</v>
      </c>
    </row>
    <row r="18" spans="1:6" ht="25" customHeight="1" x14ac:dyDescent="0.25">
      <c r="A18" s="35"/>
      <c r="B18" s="35"/>
      <c r="C18" s="35"/>
      <c r="D18" s="14" t="s">
        <v>22</v>
      </c>
      <c r="E18" s="14">
        <f>表5治理任务表!B19</f>
        <v>14484</v>
      </c>
      <c r="F18" s="16">
        <v>21326</v>
      </c>
    </row>
    <row r="19" spans="1:6" ht="25" customHeight="1" x14ac:dyDescent="0.25">
      <c r="A19" s="35"/>
      <c r="B19" s="35"/>
      <c r="C19" s="35"/>
      <c r="D19" s="14" t="s">
        <v>23</v>
      </c>
      <c r="E19" s="14">
        <f>表5治理任务表!B20</f>
        <v>2357</v>
      </c>
      <c r="F19" s="16">
        <v>3835</v>
      </c>
    </row>
    <row r="20" spans="1:6" ht="25" customHeight="1" x14ac:dyDescent="0.25">
      <c r="A20" s="35"/>
      <c r="B20" s="35"/>
      <c r="C20" s="35"/>
      <c r="D20" s="14" t="s">
        <v>25</v>
      </c>
      <c r="E20" s="14">
        <f>表5治理任务表!B22</f>
        <v>4460</v>
      </c>
      <c r="F20" s="16">
        <v>7258</v>
      </c>
    </row>
    <row r="21" spans="1:6" ht="25" customHeight="1" x14ac:dyDescent="0.25">
      <c r="A21" s="35"/>
      <c r="B21" s="35"/>
      <c r="C21" s="36"/>
      <c r="D21" s="14" t="s">
        <v>26</v>
      </c>
      <c r="E21" s="14">
        <f>表5治理任务表!B23</f>
        <v>236</v>
      </c>
      <c r="F21" s="16">
        <v>384</v>
      </c>
    </row>
    <row r="22" spans="1:6" ht="25" customHeight="1" x14ac:dyDescent="0.25">
      <c r="A22" s="35"/>
      <c r="B22" s="35"/>
      <c r="C22" s="34" t="s">
        <v>47</v>
      </c>
      <c r="D22" s="17" t="s">
        <v>69</v>
      </c>
      <c r="E22" s="14">
        <f>SUM(E23:E26)</f>
        <v>1952</v>
      </c>
      <c r="F22" s="14">
        <v>3153</v>
      </c>
    </row>
    <row r="23" spans="1:6" ht="25" customHeight="1" x14ac:dyDescent="0.25">
      <c r="A23" s="35"/>
      <c r="B23" s="35"/>
      <c r="C23" s="35"/>
      <c r="D23" s="14" t="s">
        <v>85</v>
      </c>
      <c r="E23" s="14">
        <f>表5治理任务表!B7</f>
        <v>69</v>
      </c>
      <c r="F23" s="14">
        <v>113</v>
      </c>
    </row>
    <row r="24" spans="1:6" ht="25" customHeight="1" x14ac:dyDescent="0.25">
      <c r="A24" s="35"/>
      <c r="B24" s="35"/>
      <c r="C24" s="35"/>
      <c r="D24" s="14" t="s">
        <v>86</v>
      </c>
      <c r="E24" s="14">
        <f>表5治理任务表!B8</f>
        <v>1353</v>
      </c>
      <c r="F24" s="14">
        <v>2178</v>
      </c>
    </row>
    <row r="25" spans="1:6" ht="25" customHeight="1" x14ac:dyDescent="0.25">
      <c r="A25" s="35"/>
      <c r="B25" s="35"/>
      <c r="C25" s="35"/>
      <c r="D25" s="14" t="s">
        <v>87</v>
      </c>
      <c r="E25" s="14">
        <f>表5治理任务表!B9</f>
        <v>127</v>
      </c>
      <c r="F25" s="14">
        <v>206</v>
      </c>
    </row>
    <row r="26" spans="1:6" ht="25" customHeight="1" x14ac:dyDescent="0.25">
      <c r="A26" s="36"/>
      <c r="B26" s="36"/>
      <c r="C26" s="36"/>
      <c r="D26" s="14" t="s">
        <v>88</v>
      </c>
      <c r="E26" s="14">
        <f>表5治理任务表!B21</f>
        <v>403</v>
      </c>
      <c r="F26" s="14">
        <v>656</v>
      </c>
    </row>
  </sheetData>
  <mergeCells count="14">
    <mergeCell ref="A5:D5"/>
    <mergeCell ref="A6:A7"/>
    <mergeCell ref="B6:B7"/>
    <mergeCell ref="C6:C7"/>
    <mergeCell ref="A8:A26"/>
    <mergeCell ref="B8:B26"/>
    <mergeCell ref="C8:C21"/>
    <mergeCell ref="C22:C26"/>
    <mergeCell ref="A1:F1"/>
    <mergeCell ref="A3:A4"/>
    <mergeCell ref="B3:B4"/>
    <mergeCell ref="C3:C4"/>
    <mergeCell ref="D3:D4"/>
    <mergeCell ref="E3:F3"/>
  </mergeCells>
  <phoneticPr fontId="1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DF4B6-E763-4C4A-9277-EBA7B5EF0477}">
  <dimension ref="A1:D9"/>
  <sheetViews>
    <sheetView topLeftCell="B1" zoomScaleNormal="100" workbookViewId="0">
      <selection activeCell="C8" sqref="C5:C8"/>
    </sheetView>
  </sheetViews>
  <sheetFormatPr defaultColWidth="8.90625" defaultRowHeight="11.6" x14ac:dyDescent="0.25"/>
  <cols>
    <col min="1" max="4" width="38.81640625" style="19" customWidth="1"/>
    <col min="5" max="16384" width="8.90625" style="19"/>
  </cols>
  <sheetData>
    <row r="1" spans="1:4" ht="30" customHeight="1" x14ac:dyDescent="0.25">
      <c r="A1" s="27" t="s">
        <v>106</v>
      </c>
      <c r="B1" s="27"/>
      <c r="C1" s="27"/>
      <c r="D1" s="27"/>
    </row>
    <row r="2" spans="1:4" ht="25" customHeight="1" x14ac:dyDescent="0.25">
      <c r="A2" s="41" t="s">
        <v>89</v>
      </c>
      <c r="B2" s="42"/>
      <c r="C2" s="42"/>
      <c r="D2" s="42"/>
    </row>
    <row r="3" spans="1:4" ht="30" customHeight="1" x14ac:dyDescent="0.25">
      <c r="A3" s="43" t="s">
        <v>98</v>
      </c>
      <c r="B3" s="29" t="s">
        <v>99</v>
      </c>
      <c r="C3" s="45" t="s">
        <v>58</v>
      </c>
      <c r="D3" s="46"/>
    </row>
    <row r="4" spans="1:4" ht="30" customHeight="1" x14ac:dyDescent="0.25">
      <c r="A4" s="44"/>
      <c r="B4" s="30"/>
      <c r="C4" s="20" t="s">
        <v>101</v>
      </c>
      <c r="D4" s="20" t="s">
        <v>102</v>
      </c>
    </row>
    <row r="5" spans="1:4" ht="30" customHeight="1" x14ac:dyDescent="0.25">
      <c r="A5" s="38" t="s">
        <v>100</v>
      </c>
      <c r="B5" s="23" t="s">
        <v>90</v>
      </c>
      <c r="C5" s="17">
        <v>33688</v>
      </c>
      <c r="D5" s="14">
        <v>64559</v>
      </c>
    </row>
    <row r="6" spans="1:4" ht="30" customHeight="1" x14ac:dyDescent="0.25">
      <c r="A6" s="39"/>
      <c r="B6" s="23" t="s">
        <v>91</v>
      </c>
      <c r="C6" s="17">
        <v>45381</v>
      </c>
      <c r="D6" s="14">
        <v>125572</v>
      </c>
    </row>
    <row r="7" spans="1:4" ht="30" customHeight="1" x14ac:dyDescent="0.25">
      <c r="A7" s="11" t="s">
        <v>108</v>
      </c>
      <c r="B7" s="23" t="s">
        <v>92</v>
      </c>
      <c r="C7" s="14">
        <v>85979</v>
      </c>
      <c r="D7" s="14">
        <v>259831</v>
      </c>
    </row>
    <row r="8" spans="1:4" ht="30" customHeight="1" x14ac:dyDescent="0.25">
      <c r="A8" s="11" t="s">
        <v>104</v>
      </c>
      <c r="B8" s="23" t="s">
        <v>93</v>
      </c>
      <c r="C8" s="14">
        <v>1952</v>
      </c>
      <c r="D8" s="14">
        <v>3153</v>
      </c>
    </row>
    <row r="9" spans="1:4" ht="30" customHeight="1" x14ac:dyDescent="0.25">
      <c r="A9" s="40" t="s">
        <v>105</v>
      </c>
      <c r="B9" s="40"/>
      <c r="C9" s="14">
        <v>167000</v>
      </c>
      <c r="D9" s="14">
        <v>453115</v>
      </c>
    </row>
  </sheetData>
  <mergeCells count="7">
    <mergeCell ref="A5:A6"/>
    <mergeCell ref="A9:B9"/>
    <mergeCell ref="A1:D1"/>
    <mergeCell ref="A2:D2"/>
    <mergeCell ref="A3:A4"/>
    <mergeCell ref="C3:D3"/>
    <mergeCell ref="B3:B4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10846-D8FE-4385-B604-35132A2BDF88}">
  <dimension ref="A1:K23"/>
  <sheetViews>
    <sheetView tabSelected="1" zoomScaleNormal="100" workbookViewId="0">
      <selection activeCell="E9" sqref="E9"/>
    </sheetView>
  </sheetViews>
  <sheetFormatPr defaultColWidth="8.90625" defaultRowHeight="11.6" x14ac:dyDescent="0.25"/>
  <cols>
    <col min="1" max="1" width="8.1796875" style="19" bestFit="1" customWidth="1"/>
    <col min="2" max="2" width="10.453125" style="19" bestFit="1" customWidth="1"/>
    <col min="3" max="3" width="12.90625" style="19" bestFit="1" customWidth="1"/>
    <col min="4" max="4" width="15.36328125" style="19" bestFit="1" customWidth="1"/>
    <col min="5" max="5" width="20.1796875" style="19" bestFit="1" customWidth="1"/>
    <col min="6" max="6" width="15.36328125" style="19" bestFit="1" customWidth="1"/>
    <col min="7" max="7" width="13.90625" style="19" customWidth="1"/>
    <col min="8" max="8" width="12.90625" style="19" customWidth="1"/>
    <col min="9" max="9" width="15.36328125" style="19" customWidth="1"/>
    <col min="10" max="10" width="20.1796875" style="19" customWidth="1"/>
    <col min="11" max="11" width="15.36328125" style="19" customWidth="1"/>
    <col min="12" max="16384" width="8.90625" style="19"/>
  </cols>
  <sheetData>
    <row r="1" spans="1:11" ht="30" customHeight="1" x14ac:dyDescent="0.2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2" customHeight="1" x14ac:dyDescent="0.25">
      <c r="A2" s="41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2" customHeight="1" x14ac:dyDescent="0.25">
      <c r="A3" s="43" t="s">
        <v>56</v>
      </c>
      <c r="B3" s="31" t="s">
        <v>66</v>
      </c>
      <c r="C3" s="31"/>
      <c r="D3" s="31"/>
      <c r="E3" s="31"/>
      <c r="F3" s="31"/>
      <c r="G3" s="31" t="s">
        <v>67</v>
      </c>
      <c r="H3" s="31"/>
      <c r="I3" s="31"/>
      <c r="J3" s="31"/>
      <c r="K3" s="31"/>
    </row>
    <row r="4" spans="1:11" ht="22" customHeight="1" x14ac:dyDescent="0.25">
      <c r="A4" s="44"/>
      <c r="B4" s="20" t="s">
        <v>57</v>
      </c>
      <c r="C4" s="20" t="s">
        <v>90</v>
      </c>
      <c r="D4" s="20" t="s">
        <v>91</v>
      </c>
      <c r="E4" s="20" t="s">
        <v>92</v>
      </c>
      <c r="F4" s="20" t="s">
        <v>93</v>
      </c>
      <c r="G4" s="20" t="s">
        <v>57</v>
      </c>
      <c r="H4" s="20" t="s">
        <v>90</v>
      </c>
      <c r="I4" s="20" t="s">
        <v>91</v>
      </c>
      <c r="J4" s="20" t="s">
        <v>92</v>
      </c>
      <c r="K4" s="20" t="s">
        <v>93</v>
      </c>
    </row>
    <row r="5" spans="1:11" ht="22" customHeight="1" x14ac:dyDescent="0.25">
      <c r="A5" s="14" t="s">
        <v>94</v>
      </c>
      <c r="B5" s="17">
        <f>SUM(C5:F5)</f>
        <v>167000</v>
      </c>
      <c r="C5" s="17">
        <f>SUM(C6:C23)</f>
        <v>33688</v>
      </c>
      <c r="D5" s="17">
        <f t="shared" ref="D5:F5" si="0">SUM(D6:D23)</f>
        <v>45381</v>
      </c>
      <c r="E5" s="17">
        <f t="shared" si="0"/>
        <v>85979</v>
      </c>
      <c r="F5" s="17">
        <f t="shared" si="0"/>
        <v>1952</v>
      </c>
      <c r="G5" s="17">
        <v>453115</v>
      </c>
      <c r="H5" s="14">
        <v>64559</v>
      </c>
      <c r="I5" s="14">
        <v>125572</v>
      </c>
      <c r="J5" s="14">
        <v>259831</v>
      </c>
      <c r="K5" s="14">
        <v>3153</v>
      </c>
    </row>
    <row r="6" spans="1:11" ht="22" customHeight="1" x14ac:dyDescent="0.25">
      <c r="A6" s="14" t="s">
        <v>72</v>
      </c>
      <c r="B6" s="17">
        <f>SUM(C6:F6)</f>
        <v>2541</v>
      </c>
      <c r="C6" s="17">
        <v>866</v>
      </c>
      <c r="D6" s="17">
        <v>693</v>
      </c>
      <c r="E6" s="17">
        <v>982</v>
      </c>
      <c r="F6" s="17"/>
      <c r="G6" s="17">
        <v>6551</v>
      </c>
      <c r="H6" s="14">
        <v>1059</v>
      </c>
      <c r="I6" s="14">
        <v>1778</v>
      </c>
      <c r="J6" s="14">
        <v>3714</v>
      </c>
      <c r="K6" s="14"/>
    </row>
    <row r="7" spans="1:11" ht="22" customHeight="1" x14ac:dyDescent="0.25">
      <c r="A7" s="14" t="s">
        <v>85</v>
      </c>
      <c r="B7" s="17">
        <f>SUM(C7:F7)</f>
        <v>69</v>
      </c>
      <c r="C7" s="17"/>
      <c r="D7" s="17"/>
      <c r="E7" s="17"/>
      <c r="F7" s="17">
        <v>69</v>
      </c>
      <c r="G7" s="17">
        <v>113</v>
      </c>
      <c r="H7" s="14"/>
      <c r="I7" s="14"/>
      <c r="J7" s="14"/>
      <c r="K7" s="14">
        <v>113</v>
      </c>
    </row>
    <row r="8" spans="1:11" ht="22" customHeight="1" x14ac:dyDescent="0.25">
      <c r="A8" s="14" t="s">
        <v>86</v>
      </c>
      <c r="B8" s="17">
        <f t="shared" ref="B8:B23" si="1">SUM(C8:F8)</f>
        <v>1353</v>
      </c>
      <c r="C8" s="17"/>
      <c r="D8" s="17"/>
      <c r="E8" s="17"/>
      <c r="F8" s="17">
        <v>1353</v>
      </c>
      <c r="G8" s="17">
        <v>2178</v>
      </c>
      <c r="H8" s="14"/>
      <c r="I8" s="14"/>
      <c r="J8" s="14"/>
      <c r="K8" s="14">
        <v>2178</v>
      </c>
    </row>
    <row r="9" spans="1:11" ht="22" customHeight="1" x14ac:dyDescent="0.25">
      <c r="A9" s="14" t="s">
        <v>87</v>
      </c>
      <c r="B9" s="17">
        <f t="shared" si="1"/>
        <v>127</v>
      </c>
      <c r="C9" s="17"/>
      <c r="D9" s="17"/>
      <c r="E9" s="17"/>
      <c r="F9" s="17">
        <v>127</v>
      </c>
      <c r="G9" s="17">
        <v>206</v>
      </c>
      <c r="H9" s="14"/>
      <c r="I9" s="14"/>
      <c r="J9" s="14"/>
      <c r="K9" s="14">
        <v>206</v>
      </c>
    </row>
    <row r="10" spans="1:11" ht="22" customHeight="1" x14ac:dyDescent="0.25">
      <c r="A10" s="14" t="s">
        <v>73</v>
      </c>
      <c r="B10" s="17">
        <f t="shared" si="1"/>
        <v>9506</v>
      </c>
      <c r="C10" s="17"/>
      <c r="D10" s="17">
        <v>3134</v>
      </c>
      <c r="E10" s="17">
        <v>6372</v>
      </c>
      <c r="F10" s="17"/>
      <c r="G10" s="17">
        <v>15470</v>
      </c>
      <c r="H10" s="14"/>
      <c r="I10" s="14">
        <v>5100</v>
      </c>
      <c r="J10" s="14">
        <v>10370</v>
      </c>
      <c r="K10" s="14"/>
    </row>
    <row r="11" spans="1:11" ht="22" customHeight="1" x14ac:dyDescent="0.25">
      <c r="A11" s="14" t="s">
        <v>74</v>
      </c>
      <c r="B11" s="17">
        <f t="shared" si="1"/>
        <v>1231</v>
      </c>
      <c r="C11" s="17">
        <v>785</v>
      </c>
      <c r="D11" s="17">
        <v>147</v>
      </c>
      <c r="E11" s="17">
        <v>299</v>
      </c>
      <c r="F11" s="17"/>
      <c r="G11" s="17">
        <v>2004</v>
      </c>
      <c r="H11" s="14">
        <v>1277</v>
      </c>
      <c r="I11" s="14">
        <v>240</v>
      </c>
      <c r="J11" s="14">
        <v>487</v>
      </c>
      <c r="K11" s="14"/>
    </row>
    <row r="12" spans="1:11" ht="22" customHeight="1" x14ac:dyDescent="0.25">
      <c r="A12" s="14" t="s">
        <v>75</v>
      </c>
      <c r="B12" s="17">
        <f t="shared" si="1"/>
        <v>499</v>
      </c>
      <c r="C12" s="17">
        <v>187</v>
      </c>
      <c r="D12" s="17">
        <v>139</v>
      </c>
      <c r="E12" s="17">
        <v>173</v>
      </c>
      <c r="F12" s="17"/>
      <c r="G12" s="17">
        <v>725</v>
      </c>
      <c r="H12" s="14">
        <v>304</v>
      </c>
      <c r="I12" s="14">
        <v>139</v>
      </c>
      <c r="J12" s="14">
        <v>282</v>
      </c>
      <c r="K12" s="14"/>
    </row>
    <row r="13" spans="1:11" ht="22" customHeight="1" x14ac:dyDescent="0.25">
      <c r="A13" s="14" t="s">
        <v>76</v>
      </c>
      <c r="B13" s="17">
        <f t="shared" si="1"/>
        <v>3375</v>
      </c>
      <c r="C13" s="17">
        <v>1178</v>
      </c>
      <c r="D13" s="17">
        <v>704</v>
      </c>
      <c r="E13" s="17">
        <v>1493</v>
      </c>
      <c r="F13" s="17"/>
      <c r="G13" s="17">
        <v>5491</v>
      </c>
      <c r="H13" s="14">
        <v>1917</v>
      </c>
      <c r="I13" s="14">
        <v>1145</v>
      </c>
      <c r="J13" s="14">
        <v>2429</v>
      </c>
      <c r="K13" s="14"/>
    </row>
    <row r="14" spans="1:11" ht="22" customHeight="1" x14ac:dyDescent="0.25">
      <c r="A14" s="14" t="s">
        <v>80</v>
      </c>
      <c r="B14" s="17">
        <f t="shared" si="1"/>
        <v>23231</v>
      </c>
      <c r="C14" s="17">
        <v>10421</v>
      </c>
      <c r="D14" s="17">
        <v>5339</v>
      </c>
      <c r="E14" s="17">
        <v>7471</v>
      </c>
      <c r="F14" s="17"/>
      <c r="G14" s="17">
        <v>54079</v>
      </c>
      <c r="H14" s="14">
        <v>26722</v>
      </c>
      <c r="I14" s="14">
        <v>8689</v>
      </c>
      <c r="J14" s="14">
        <v>18668</v>
      </c>
      <c r="K14" s="14"/>
    </row>
    <row r="15" spans="1:11" ht="22" customHeight="1" x14ac:dyDescent="0.25">
      <c r="A15" s="14" t="s">
        <v>78</v>
      </c>
      <c r="B15" s="17">
        <f t="shared" si="1"/>
        <v>6299</v>
      </c>
      <c r="C15" s="17">
        <v>98</v>
      </c>
      <c r="D15" s="17">
        <v>2004</v>
      </c>
      <c r="E15" s="17">
        <v>4197</v>
      </c>
      <c r="F15" s="17"/>
      <c r="G15" s="17">
        <v>10251</v>
      </c>
      <c r="H15" s="14">
        <v>160</v>
      </c>
      <c r="I15" s="14">
        <v>3261</v>
      </c>
      <c r="J15" s="14">
        <v>6830</v>
      </c>
      <c r="K15" s="14"/>
    </row>
    <row r="16" spans="1:11" ht="22" customHeight="1" x14ac:dyDescent="0.25">
      <c r="A16" s="14" t="s">
        <v>79</v>
      </c>
      <c r="B16" s="17">
        <f t="shared" si="1"/>
        <v>23570</v>
      </c>
      <c r="C16" s="17">
        <v>2015</v>
      </c>
      <c r="D16" s="17">
        <v>6881</v>
      </c>
      <c r="E16" s="17">
        <v>14674</v>
      </c>
      <c r="F16" s="17"/>
      <c r="G16" s="17">
        <v>48121</v>
      </c>
      <c r="H16" s="14">
        <v>3279</v>
      </c>
      <c r="I16" s="14">
        <v>14453</v>
      </c>
      <c r="J16" s="14">
        <v>30389</v>
      </c>
      <c r="K16" s="14"/>
    </row>
    <row r="17" spans="1:11" ht="22" customHeight="1" x14ac:dyDescent="0.25">
      <c r="A17" s="14" t="s">
        <v>95</v>
      </c>
      <c r="B17" s="17">
        <f t="shared" si="1"/>
        <v>64369</v>
      </c>
      <c r="C17" s="17">
        <v>4130</v>
      </c>
      <c r="D17" s="17">
        <v>20064</v>
      </c>
      <c r="E17" s="17">
        <v>40175</v>
      </c>
      <c r="F17" s="17"/>
      <c r="G17" s="17">
        <v>262417</v>
      </c>
      <c r="H17" s="14">
        <v>8349</v>
      </c>
      <c r="I17" s="14">
        <v>83099</v>
      </c>
      <c r="J17" s="14">
        <v>170969</v>
      </c>
      <c r="K17" s="14"/>
    </row>
    <row r="18" spans="1:11" ht="22" customHeight="1" x14ac:dyDescent="0.25">
      <c r="A18" s="14" t="s">
        <v>77</v>
      </c>
      <c r="B18" s="17">
        <f t="shared" si="1"/>
        <v>8890</v>
      </c>
      <c r="C18" s="17">
        <v>4937</v>
      </c>
      <c r="D18" s="17">
        <f>1157+85</f>
        <v>1242</v>
      </c>
      <c r="E18" s="17">
        <v>2711</v>
      </c>
      <c r="F18" s="17"/>
      <c r="G18" s="17">
        <v>12050</v>
      </c>
      <c r="H18" s="14">
        <v>6732</v>
      </c>
      <c r="I18" s="14">
        <v>1720</v>
      </c>
      <c r="J18" s="14">
        <v>3598</v>
      </c>
      <c r="K18" s="14"/>
    </row>
    <row r="19" spans="1:11" ht="22" customHeight="1" x14ac:dyDescent="0.25">
      <c r="A19" s="14" t="s">
        <v>81</v>
      </c>
      <c r="B19" s="17">
        <f t="shared" si="1"/>
        <v>14484</v>
      </c>
      <c r="C19" s="17">
        <v>6436</v>
      </c>
      <c r="D19" s="17">
        <v>3578</v>
      </c>
      <c r="E19" s="17">
        <v>4470</v>
      </c>
      <c r="F19" s="17"/>
      <c r="G19" s="17">
        <v>21326</v>
      </c>
      <c r="H19" s="14">
        <v>10473</v>
      </c>
      <c r="I19" s="14">
        <v>3578</v>
      </c>
      <c r="J19" s="14">
        <v>7275</v>
      </c>
      <c r="K19" s="14"/>
    </row>
    <row r="20" spans="1:11" ht="22" customHeight="1" x14ac:dyDescent="0.25">
      <c r="A20" s="14" t="s">
        <v>82</v>
      </c>
      <c r="B20" s="17">
        <f t="shared" si="1"/>
        <v>2357</v>
      </c>
      <c r="C20" s="17"/>
      <c r="D20" s="17">
        <v>777</v>
      </c>
      <c r="E20" s="17">
        <v>1580</v>
      </c>
      <c r="F20" s="17"/>
      <c r="G20" s="17">
        <v>3835</v>
      </c>
      <c r="H20" s="14"/>
      <c r="I20" s="14">
        <v>1264</v>
      </c>
      <c r="J20" s="14">
        <v>2571</v>
      </c>
      <c r="K20" s="14"/>
    </row>
    <row r="21" spans="1:11" ht="22" customHeight="1" x14ac:dyDescent="0.25">
      <c r="A21" s="11" t="s">
        <v>103</v>
      </c>
      <c r="B21" s="17">
        <f t="shared" si="1"/>
        <v>403</v>
      </c>
      <c r="C21" s="17"/>
      <c r="D21" s="17"/>
      <c r="E21" s="17"/>
      <c r="F21" s="17">
        <v>403</v>
      </c>
      <c r="G21" s="17">
        <v>656</v>
      </c>
      <c r="H21" s="14"/>
      <c r="I21" s="14"/>
      <c r="J21" s="14"/>
      <c r="K21" s="14">
        <v>656</v>
      </c>
    </row>
    <row r="22" spans="1:11" ht="22" customHeight="1" x14ac:dyDescent="0.25">
      <c r="A22" s="14" t="s">
        <v>83</v>
      </c>
      <c r="B22" s="17">
        <f t="shared" si="1"/>
        <v>4460</v>
      </c>
      <c r="C22" s="17">
        <v>2470</v>
      </c>
      <c r="D22" s="17">
        <v>656</v>
      </c>
      <c r="E22" s="17">
        <v>1334</v>
      </c>
      <c r="F22" s="17"/>
      <c r="G22" s="17">
        <v>7258</v>
      </c>
      <c r="H22" s="14">
        <v>4019</v>
      </c>
      <c r="I22" s="14">
        <v>1068</v>
      </c>
      <c r="J22" s="14">
        <v>2171</v>
      </c>
      <c r="K22" s="14"/>
    </row>
    <row r="23" spans="1:11" ht="22" customHeight="1" x14ac:dyDescent="0.25">
      <c r="A23" s="14" t="s">
        <v>84</v>
      </c>
      <c r="B23" s="17">
        <f t="shared" si="1"/>
        <v>236</v>
      </c>
      <c r="C23" s="17">
        <v>165</v>
      </c>
      <c r="D23" s="17">
        <v>23</v>
      </c>
      <c r="E23" s="17">
        <v>48</v>
      </c>
      <c r="F23" s="17"/>
      <c r="G23" s="17">
        <v>384</v>
      </c>
      <c r="H23" s="14">
        <v>268</v>
      </c>
      <c r="I23" s="14">
        <v>38</v>
      </c>
      <c r="J23" s="14">
        <v>78</v>
      </c>
      <c r="K23" s="14"/>
    </row>
  </sheetData>
  <mergeCells count="5">
    <mergeCell ref="A1:K1"/>
    <mergeCell ref="A2:K2"/>
    <mergeCell ref="A3:A4"/>
    <mergeCell ref="B3:F3"/>
    <mergeCell ref="G3:K3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landscape" horizontalDpi="1200" verticalDpi="1200" r:id="rId1"/>
  <ignoredErrors>
    <ignoredError sqref="B8:B23 B6: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表1沙化土地统计表</vt:lpstr>
      <vt:lpstr>表2类型区划表</vt:lpstr>
      <vt:lpstr>表3治理任务（按县市）</vt:lpstr>
      <vt:lpstr>表4治理任务（按部门）</vt:lpstr>
      <vt:lpstr>表5治理任务表</vt:lpstr>
      <vt:lpstr>表1沙化土地统计表!Print_Titles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wufuyu</dc:creator>
  <cp:lastModifiedBy>吴富雨</cp:lastModifiedBy>
  <cp:lastPrinted>2024-01-08T07:43:35Z</cp:lastPrinted>
  <dcterms:created xsi:type="dcterms:W3CDTF">2022-11-27T09:19:19Z</dcterms:created>
  <dcterms:modified xsi:type="dcterms:W3CDTF">2024-04-01T10:45:22Z</dcterms:modified>
</cp:coreProperties>
</file>