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吕小燕\就业出纳\公示\2026年10月公示\花名册（13个班）\"/>
    </mc:Choice>
  </mc:AlternateContent>
  <bookViews>
    <workbookView windowWidth="27945" windowHeight="12780" tabRatio="711" firstSheet="2" activeTab="10"/>
  </bookViews>
  <sheets>
    <sheet name="代为申请补贴花名册" sheetId="4" r:id="rId1"/>
    <sheet name="登记花名册" sheetId="2" r:id="rId2"/>
    <sheet name="生活补贴申报审批表" sheetId="8" r:id="rId3"/>
    <sheet name="开班申请表" sheetId="7" r:id="rId4"/>
    <sheet name="生活补贴花名册" sheetId="3" r:id="rId5"/>
    <sheet name="结业申请表" sheetId="10" r:id="rId6"/>
    <sheet name="检查确认表" sheetId="9" r:id="rId7"/>
    <sheet name="培训补贴领取表" sheetId="5" r:id="rId8"/>
    <sheet name="监测户补贴花名册" sheetId="11" r:id="rId9"/>
    <sheet name="合格花名册" sheetId="1" r:id="rId10"/>
    <sheet name="Sheet2" sheetId="12" r:id="rId11"/>
  </sheets>
  <definedNames>
    <definedName name="_xlnm._FilterDatabase" localSheetId="1" hidden="1">登记花名册!$A$1:$T$42</definedName>
    <definedName name="_xlnm.Print_Titles" localSheetId="1">登记花名册!$1:$4</definedName>
    <definedName name="_xlnm.Print_Titles" localSheetId="0">代为申请补贴花名册!$1:$3</definedName>
    <definedName name="_xlnm.Print_Titles" localSheetId="9">合格花名册!$1:$4</definedName>
    <definedName name="_xlnm.Print_Area" localSheetId="8">监测户补贴花名册!$A:$V</definedName>
    <definedName name="_xlnm.Print_Titles" localSheetId="1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<sst xmlns="http://schemas.openxmlformats.org/spreadsheetml/2006/main" count="2376" uniqueCount="365">
  <si>
    <t>2024年白玉县盖玉镇山岩村家禽饲养员（鸡饲养）培训学员代为申请培训补贴人员名单</t>
  </si>
  <si>
    <t>机构:甘孜藏族自治州博瑞职业培训学校                             专业（工种）：家禽饲养员（鸡饲养）                     填表时间：2024年7月12日-2024年7月26日</t>
  </si>
  <si>
    <t>序号</t>
  </si>
  <si>
    <t>姓名</t>
  </si>
  <si>
    <t>性别</t>
  </si>
  <si>
    <t>年龄</t>
  </si>
  <si>
    <t>身份证号</t>
  </si>
  <si>
    <t>户籍所在地详细地址</t>
  </si>
  <si>
    <t>联系电话</t>
  </si>
  <si>
    <t>人员类别</t>
  </si>
  <si>
    <t>培训工种</t>
  </si>
  <si>
    <t>培训时间</t>
  </si>
  <si>
    <t>培训机构</t>
  </si>
  <si>
    <t>取得证书</t>
  </si>
  <si>
    <t>补贴标准（元/人）</t>
  </si>
  <si>
    <t>培训课时</t>
  </si>
  <si>
    <t>实际补贴金额（元）</t>
  </si>
  <si>
    <t>备注</t>
  </si>
  <si>
    <t>泽西</t>
  </si>
  <si>
    <t>513331198409282243</t>
  </si>
  <si>
    <t>四川省白玉县盖玉镇山岩村</t>
  </si>
  <si>
    <t>脱贫劳动力</t>
  </si>
  <si>
    <t>家禽饲养员（鸡饲养）</t>
  </si>
  <si>
    <t>2024.7.12-7.26</t>
  </si>
  <si>
    <t>甘孜州博瑞职业培训学校</t>
  </si>
  <si>
    <t>阿桑</t>
  </si>
  <si>
    <t>542123199108220020</t>
  </si>
  <si>
    <t>泽仁拉姆</t>
  </si>
  <si>
    <t>513331198008051823</t>
  </si>
  <si>
    <t>阿多</t>
  </si>
  <si>
    <t>513331197502212210</t>
  </si>
  <si>
    <t>加根</t>
  </si>
  <si>
    <t>513331199004081819</t>
  </si>
  <si>
    <t>播来玛</t>
  </si>
  <si>
    <t>513331197006152220</t>
  </si>
  <si>
    <t>播却</t>
  </si>
  <si>
    <t>513331197809032222</t>
  </si>
  <si>
    <t>播本</t>
  </si>
  <si>
    <t>513331198401112223</t>
  </si>
  <si>
    <t>朗真</t>
  </si>
  <si>
    <t>513331197008162246</t>
  </si>
  <si>
    <t>阿今拉姆</t>
  </si>
  <si>
    <t>513331197901151822</t>
  </si>
  <si>
    <t>彭措多吉</t>
  </si>
  <si>
    <t>513331200608062219</t>
  </si>
  <si>
    <t>泽仁珍</t>
  </si>
  <si>
    <t>513331198605032225</t>
  </si>
  <si>
    <t>多叶</t>
  </si>
  <si>
    <t>513331197611141829</t>
  </si>
  <si>
    <t>班玛</t>
  </si>
  <si>
    <t>513331198307072229</t>
  </si>
  <si>
    <t>仁真多吉</t>
  </si>
  <si>
    <t>513331200609171812</t>
  </si>
  <si>
    <t>泽仁根</t>
  </si>
  <si>
    <t>513331198708012235</t>
  </si>
  <si>
    <t>513331198207091828</t>
  </si>
  <si>
    <t>拉姆</t>
  </si>
  <si>
    <t>513331198208191820</t>
  </si>
  <si>
    <t>俄多泽仁</t>
  </si>
  <si>
    <t>513331196710132210</t>
  </si>
  <si>
    <t>监测户</t>
  </si>
  <si>
    <t>播的</t>
  </si>
  <si>
    <t>513331198704142227</t>
  </si>
  <si>
    <t>布洛</t>
  </si>
  <si>
    <t>513331197206151820</t>
  </si>
  <si>
    <t>扎西青措</t>
  </si>
  <si>
    <t>513331199607040020</t>
  </si>
  <si>
    <t>农村转移就
业劳动者</t>
  </si>
  <si>
    <t>513331199203032227</t>
  </si>
  <si>
    <t>志玛</t>
  </si>
  <si>
    <t>513331198407141826</t>
  </si>
  <si>
    <t>凶秋拉姆</t>
  </si>
  <si>
    <t>513331198306271824</t>
  </si>
  <si>
    <t>泽珍</t>
  </si>
  <si>
    <t>513331198401152225</t>
  </si>
  <si>
    <t>扎西桑朱</t>
  </si>
  <si>
    <t>513331198007062213</t>
  </si>
  <si>
    <t>多吉</t>
  </si>
  <si>
    <t>513331199107231816</t>
  </si>
  <si>
    <t>正马</t>
  </si>
  <si>
    <t>513331198405072249</t>
  </si>
  <si>
    <t>正马错</t>
  </si>
  <si>
    <t>513331197702212223</t>
  </si>
  <si>
    <t>泽仁措</t>
  </si>
  <si>
    <t>513331199908141829</t>
  </si>
  <si>
    <t>阿确</t>
  </si>
  <si>
    <t>513331197604281823</t>
  </si>
  <si>
    <t>扎西珍</t>
  </si>
  <si>
    <t>513331199504131827</t>
  </si>
  <si>
    <t>合计</t>
  </si>
  <si>
    <t xml:space="preserve"> </t>
  </si>
  <si>
    <t xml:space="preserve"> 2026年白玉县畜禽饲养人员（畜牧养殖）培训班学员登记花名册</t>
  </si>
  <si>
    <t>填报单位：甘孜藏族自治州博瑞职业培训学校                                      专业 （工种）：畜禽饲养人员（畜牧养殖）                                  填报时间：2026年 6 月 16 日</t>
  </si>
  <si>
    <t>户口性质</t>
  </si>
  <si>
    <t>民族</t>
  </si>
  <si>
    <t>文化程度</t>
  </si>
  <si>
    <t>健康状况</t>
  </si>
  <si>
    <t>户口所在地     
 详细地址</t>
  </si>
  <si>
    <t>是否党员</t>
  </si>
  <si>
    <t>是否僧侣</t>
  </si>
  <si>
    <t>相关证件编号</t>
  </si>
  <si>
    <t>本人签字</t>
  </si>
  <si>
    <t>其麦志玛</t>
  </si>
  <si>
    <t>女</t>
  </si>
  <si>
    <t>513331201002281323</t>
  </si>
  <si>
    <t>农村户口</t>
  </si>
  <si>
    <t>藏族</t>
  </si>
  <si>
    <t>初中</t>
  </si>
  <si>
    <t>健康</t>
  </si>
  <si>
    <t>白玉县麻邛乡麻邛村</t>
  </si>
  <si>
    <t>否</t>
  </si>
  <si>
    <t>畜禽饲养人员（畜牧养殖）</t>
  </si>
  <si>
    <t>2026.6.17-6.26</t>
  </si>
  <si>
    <t>甘孜州博瑞培训学校</t>
  </si>
  <si>
    <t>/</t>
  </si>
  <si>
    <t>索兰翁姆</t>
  </si>
  <si>
    <t>513331200911111327</t>
  </si>
  <si>
    <t>四川省白玉县麻邛乡麻邛村1组1号</t>
  </si>
  <si>
    <t>泽让拉姆</t>
  </si>
  <si>
    <t>513331201003151328</t>
  </si>
  <si>
    <t>白玉县麻邛乡甲旭村</t>
  </si>
  <si>
    <t>扎西郎加</t>
  </si>
  <si>
    <t>男</t>
  </si>
  <si>
    <t>513331201001011313</t>
  </si>
  <si>
    <t>扎西拉姆</t>
  </si>
  <si>
    <t>513331200810101322</t>
  </si>
  <si>
    <t>四川省白玉县麻邛乡甲旭村1组79号</t>
  </si>
  <si>
    <t>西绕卓玛</t>
  </si>
  <si>
    <t>513331200812251324</t>
  </si>
  <si>
    <t>傈僳</t>
  </si>
  <si>
    <t>四川省白玉县麻邛乡甲旭村1组27号</t>
  </si>
  <si>
    <t>西绕拉姆</t>
  </si>
  <si>
    <t>513331200808081369</t>
  </si>
  <si>
    <t>索兰巴登</t>
  </si>
  <si>
    <t>513331200901011314</t>
  </si>
  <si>
    <t>199817603149</t>
  </si>
  <si>
    <t>四郎志玛</t>
  </si>
  <si>
    <t>513331201001011380</t>
  </si>
  <si>
    <t>仁青多吉</t>
  </si>
  <si>
    <t>513331200909011335</t>
  </si>
  <si>
    <t>尼玛拉姆</t>
  </si>
  <si>
    <t>513331200905301247</t>
  </si>
  <si>
    <t>简安泽仁</t>
  </si>
  <si>
    <t>51333120080801131X</t>
  </si>
  <si>
    <t>卓拉</t>
  </si>
  <si>
    <t>513331200706301244</t>
  </si>
  <si>
    <t>扎洛</t>
  </si>
  <si>
    <t>513331200608181314</t>
  </si>
  <si>
    <t>泽仁曲西</t>
  </si>
  <si>
    <t>513331200611131342</t>
  </si>
  <si>
    <t>四川省白玉县麻邛乡甲旭村1组1号</t>
  </si>
  <si>
    <t>泽杰</t>
  </si>
  <si>
    <t>513331200607181320</t>
  </si>
  <si>
    <t>四川省白玉县麻邛乡甲旭村1组39号</t>
  </si>
  <si>
    <t>翁须成勒</t>
  </si>
  <si>
    <t>513331200801021312</t>
  </si>
  <si>
    <t>郎玖泽仁</t>
  </si>
  <si>
    <t>51333120080318131X</t>
  </si>
  <si>
    <t>格格</t>
  </si>
  <si>
    <t>513331200708181311</t>
  </si>
  <si>
    <t>513331200802131310</t>
  </si>
  <si>
    <t>18865475214</t>
  </si>
  <si>
    <t>独呷</t>
  </si>
  <si>
    <t>513331200702051313</t>
  </si>
  <si>
    <t>四川省白玉县麻邛乡甲旭村2组29号</t>
  </si>
  <si>
    <t>四郎青批</t>
  </si>
  <si>
    <t>513331200610061215</t>
  </si>
  <si>
    <t>四川省白玉县麻邛乡甲旭村1组44号</t>
  </si>
  <si>
    <t>拥措</t>
  </si>
  <si>
    <t>513331200707011329</t>
  </si>
  <si>
    <t>农村转移就业劳动力</t>
  </si>
  <si>
    <t>雄秋多吉</t>
  </si>
  <si>
    <t>513331201001071316</t>
  </si>
  <si>
    <t>德西俄热</t>
  </si>
  <si>
    <t>513331201001171317</t>
  </si>
  <si>
    <t>白玉县麻邛乡安章村</t>
  </si>
  <si>
    <t>单真郎加</t>
  </si>
  <si>
    <t>51333120090313131X</t>
  </si>
  <si>
    <t>四郎仁青</t>
  </si>
  <si>
    <t>513331201001021351</t>
  </si>
  <si>
    <t>四川省白玉县麻邛乡甲旭
村1组86号</t>
  </si>
  <si>
    <t>其巴降措</t>
  </si>
  <si>
    <t>513331201001061337</t>
  </si>
  <si>
    <t>扎西拉卓</t>
  </si>
  <si>
    <t>513331201004261326</t>
  </si>
  <si>
    <t>扎西华吉</t>
  </si>
  <si>
    <t>513331200808051389</t>
  </si>
  <si>
    <t>扎西措</t>
  </si>
  <si>
    <t>513331200807131328</t>
  </si>
  <si>
    <t>其麦拉姆</t>
  </si>
  <si>
    <t>51333120080901132X</t>
  </si>
  <si>
    <t>益西卓玛</t>
  </si>
  <si>
    <t>51333120090202132X</t>
  </si>
  <si>
    <t>彭措贡布</t>
  </si>
  <si>
    <t>513331200809201318</t>
  </si>
  <si>
    <t>四川省白玉县麻邛乡麻邛村2组20号</t>
  </si>
  <si>
    <t>18383672837</t>
  </si>
  <si>
    <t>降拥郎加</t>
  </si>
  <si>
    <t>51333120090801135X</t>
  </si>
  <si>
    <t>四川省白玉县麻邛乡甲旭村2组13号</t>
  </si>
  <si>
    <t>更登学</t>
  </si>
  <si>
    <t>513331200812011339</t>
  </si>
  <si>
    <t>呷绒多吉</t>
  </si>
  <si>
    <t>513331200812011312</t>
  </si>
  <si>
    <t>备注：人员类别为：1.脱贫家庭子女；2.脱贫劳动力；3.“两后生”；4.农村转移就业劳动者；5.下岗失业人员和转岗职工；6.退役军 人；7.残疾人；8.高校毕业生；9.在校大学生；10.农民；11.余刑不满 1 年监狱服刑人员；12.强制隔离余期不满 1 年戒毒人员；13. 社区服刑人员；14.戒毒康复人员；15.企业在职职工。人员类别可多选。</t>
  </si>
  <si>
    <t>甘孜州就业创业培训生活补贴（交通）申报表</t>
  </si>
  <si>
    <t xml:space="preserve">申报机构：甘孜藏族自治州博瑞职业培训学校                  申报时间：2023年12月27日             </t>
  </si>
  <si>
    <t>单位名称（章）</t>
  </si>
  <si>
    <t xml:space="preserve">甘孜藏族自治州博瑞职业培训学校 </t>
  </si>
  <si>
    <t>单位地址</t>
  </si>
  <si>
    <t>泸定县杵坭乡杵坭村38号</t>
  </si>
  <si>
    <t>单位类别</t>
  </si>
  <si>
    <t>民办</t>
  </si>
  <si>
    <t>开户银行</t>
  </si>
  <si>
    <t>中国农业银行股份有限公司泸定县支行</t>
  </si>
  <si>
    <t>账户</t>
  </si>
  <si>
    <t>22574101040025738</t>
  </si>
  <si>
    <t>联系人</t>
  </si>
  <si>
    <t>柯明强</t>
  </si>
  <si>
    <t>2023年12月11日至12月20日</t>
  </si>
  <si>
    <t>培训专业</t>
  </si>
  <si>
    <t>返乡创业培训</t>
  </si>
  <si>
    <t>培训补贴人数</t>
  </si>
  <si>
    <t>4人</t>
  </si>
  <si>
    <t>申请资金金额</t>
  </si>
  <si>
    <t>2000元</t>
  </si>
  <si>
    <t>单位负责人签字      （盖章)：</t>
  </si>
  <si>
    <t>就业服务管理机构审核意见</t>
  </si>
  <si>
    <t>经办科（处）</t>
  </si>
  <si>
    <t>负责人</t>
  </si>
  <si>
    <t>年  月  日</t>
  </si>
  <si>
    <t>年    月   日</t>
  </si>
  <si>
    <t>人社部门审批意见</t>
  </si>
  <si>
    <t>公示情况</t>
  </si>
  <si>
    <t>资金拨付情况</t>
  </si>
  <si>
    <t>财政部门</t>
  </si>
  <si>
    <t>下拨时间</t>
  </si>
  <si>
    <t>金额</t>
  </si>
  <si>
    <t>甘孜州就业创业培训开班申请表</t>
  </si>
  <si>
    <t>申报机构：甘孜藏族自治州博瑞职业培训学校                        申报时间：2023年12月6日</t>
  </si>
  <si>
    <t>培训机构名称</t>
  </si>
  <si>
    <t>甘孜藏族自治州博瑞职业培训学校</t>
  </si>
  <si>
    <t>机构法人代表（负责人）</t>
  </si>
  <si>
    <t>经办人</t>
  </si>
  <si>
    <t>蒲峻瑶</t>
  </si>
  <si>
    <t>培训专业（工种、项目）</t>
  </si>
  <si>
    <t>培训人数</t>
  </si>
  <si>
    <t>培训类别</t>
  </si>
  <si>
    <t>培训等级</t>
  </si>
  <si>
    <t>合格证书</t>
  </si>
  <si>
    <t>培训地点</t>
  </si>
  <si>
    <t>四川省白玉县盖玉镇山岩村活动室</t>
  </si>
  <si>
    <t>实训地点</t>
  </si>
  <si>
    <t>起止时间</t>
  </si>
  <si>
    <t xml:space="preserve">2024.7.12-2024.7.26
</t>
  </si>
  <si>
    <t>培训总课时</t>
  </si>
  <si>
    <t>理论课时</t>
  </si>
  <si>
    <t>实操课时</t>
  </si>
  <si>
    <t>授课教师姓名</t>
  </si>
  <si>
    <t>喻春奇、魏存美</t>
  </si>
  <si>
    <t>使用教材</t>
  </si>
  <si>
    <t>《创办你的企业》中国劳动社会保障出版社</t>
  </si>
  <si>
    <t>培训内容</t>
  </si>
  <si>
    <t xml:space="preserve">    培训课程总共分为两大部分，第一部分是创业意识培训，共两步，即将你作为创业者来评价、为自己建立一个好的企业构思；第二部分是创业计划培训，共八步，即评估你的市场、企业的人员组织、选择一种企业法律形态，法律环境和你的责任、预测启动资金需求、制定利润计划、判断你的企业能否生存、开办企业。
                         经办人（签字）：                                             
                         负责人（签字）：  
                         （单位盖章） 
                            年   月   日                                                                                                                                                                                                                                                           </t>
  </si>
  <si>
    <t>公共就业创业服务机构意见</t>
  </si>
  <si>
    <t>经办科（签字）：                                              负责人（签字）：                                                   （单位盖章）：                                                                    年    月    日</t>
  </si>
  <si>
    <t>备注：本表一式两份，由公共创业服务机构和培训机构各执一份。</t>
  </si>
  <si>
    <t>2024年白玉县盖玉镇山岩村家禽饲养员（鸡饲养）培训班脱贫户生活（交通）补贴花名册</t>
  </si>
  <si>
    <t>填报单位：甘孜藏族自治州博瑞职业培训学校                           专业（工种）：家禽饲养员（鸡饲养）                  培训时间：2024年7月12日-2024年7月26日</t>
  </si>
  <si>
    <t>是否脱贫人口</t>
  </si>
  <si>
    <t>补贴标准元/人员</t>
  </si>
  <si>
    <t>补贴天数</t>
  </si>
  <si>
    <t>申请金额</t>
  </si>
  <si>
    <t>补贴账户信息</t>
  </si>
  <si>
    <t>账号</t>
  </si>
  <si>
    <t>开户行</t>
  </si>
  <si>
    <t>藏</t>
  </si>
  <si>
    <t>小学</t>
  </si>
  <si>
    <t>是</t>
  </si>
  <si>
    <t>15天</t>
  </si>
  <si>
    <t>650元</t>
  </si>
  <si>
    <t>622823 4129007047570</t>
  </si>
  <si>
    <t>中国农业银行</t>
  </si>
  <si>
    <t>750元</t>
  </si>
  <si>
    <t>622823 4125704634976</t>
  </si>
  <si>
    <t>622823 4125709288462</t>
  </si>
  <si>
    <t>700元</t>
  </si>
  <si>
    <t>622823 4125096286269</t>
  </si>
  <si>
    <t>622823 4125276473869</t>
  </si>
  <si>
    <t>退培</t>
  </si>
  <si>
    <t>622823 4129011913478</t>
  </si>
  <si>
    <t>622823 4125709333664</t>
  </si>
  <si>
    <t>622823 4129007015478</t>
  </si>
  <si>
    <t>622823 4125095843763</t>
  </si>
  <si>
    <t>622823 4125276169061</t>
  </si>
  <si>
    <t>622823 4125690807866</t>
  </si>
  <si>
    <t>622823 4125692917564</t>
  </si>
  <si>
    <t>622823 4129006987677</t>
  </si>
  <si>
    <t>622823 4125275818668</t>
  </si>
  <si>
    <t>622823 4129004963274</t>
  </si>
  <si>
    <t>622823 4129002223978</t>
  </si>
  <si>
    <t>622823 4125718714466</t>
  </si>
  <si>
    <t>62284 84128776327277</t>
  </si>
  <si>
    <t>甘孜州就业创业培训结业申请表</t>
  </si>
  <si>
    <t>法定代表人（负责人）</t>
  </si>
  <si>
    <t>经办人员</t>
  </si>
  <si>
    <t>培训专业（工种）</t>
  </si>
  <si>
    <t>合格</t>
  </si>
  <si>
    <t>培训起止时间</t>
  </si>
  <si>
    <t>2024.7.12-2024.7.26</t>
  </si>
  <si>
    <t>其中实操课时</t>
  </si>
  <si>
    <t>培训合格人数</t>
  </si>
  <si>
    <t xml:space="preserve"> 经办人（签字）：                                                                                                                                                                                                                                          负责人（签字）：                                                           （单位盖章）                                                                  年    月   日</t>
  </si>
  <si>
    <t>审核人（签字）：                                                                 负责人（签字）：                                                       （单位盖章）                                                                  年    月   日</t>
  </si>
  <si>
    <t>甘孜州就业创业培训现场（线上）检查确认表</t>
  </si>
  <si>
    <t>申报机构：                                                申报时间：</t>
  </si>
  <si>
    <t>培训机构（章）</t>
  </si>
  <si>
    <t>专业（工种、项目）</t>
  </si>
  <si>
    <t>开班时间</t>
  </si>
  <si>
    <t>2023.12.11</t>
  </si>
  <si>
    <t>检查时间</t>
  </si>
  <si>
    <t>授课科目</t>
  </si>
  <si>
    <t>应到学员人数</t>
  </si>
  <si>
    <t>实到学员人数</t>
  </si>
  <si>
    <t xml:space="preserve">   授课教师（签字）：                                                                                                                                                                                                                          负责人（签字）：                                                       （单位盖章）                                                                年  月    日</t>
  </si>
  <si>
    <t>检查人员意见</t>
  </si>
  <si>
    <t>检查人（签字）：                                                                 （单位盖章）：                                                                  年    月   日</t>
  </si>
  <si>
    <t xml:space="preserve"> 2024年白玉县盖玉镇山岩村家禽饲养员（鸡饲养）培训班非脱贫户培训学员补贴领取花名册</t>
  </si>
  <si>
    <t>填报单位：甘孜藏族自治州博瑞职业培训学校                        专业（工种）：家禽饲养员（鸡饲养）               培训时间：2024年7月12日-2024年7月26日</t>
  </si>
  <si>
    <t>725元</t>
  </si>
  <si>
    <t>622823 4125719279360</t>
  </si>
  <si>
    <t>622823 4125649711565</t>
  </si>
  <si>
    <t>622823 4125704635261</t>
  </si>
  <si>
    <t>622823 4125694200068</t>
  </si>
  <si>
    <t>622823 4125694198965</t>
  </si>
  <si>
    <t>622823 4125709448462</t>
  </si>
  <si>
    <t>622823 4125649780164</t>
  </si>
  <si>
    <t>622823 4125276269069</t>
  </si>
  <si>
    <t>622823 4125649778960</t>
  </si>
  <si>
    <t>622823 4125649779067</t>
  </si>
  <si>
    <t>622823 4125649778663</t>
  </si>
  <si>
    <t>675元</t>
  </si>
  <si>
    <t>622823 4125718607868</t>
  </si>
  <si>
    <t>2024年白玉县盖玉镇山岩村家禽饲养员（鸡饲养）培训班监测户培训学员补贴领取花名册</t>
  </si>
  <si>
    <t>填报单位：甘孜藏族自治州博瑞职业培训学校                        专业（工种）：家禽饲养员（鸡饲养）                培训时间：2024年7月12日-2024年7月26日</t>
  </si>
  <si>
    <t>是否监测人口</t>
  </si>
  <si>
    <t>622823 4125649778564</t>
  </si>
  <si>
    <t>农业银行</t>
  </si>
  <si>
    <t>622823 4129000510673</t>
  </si>
  <si>
    <t>622823 4125649780263</t>
  </si>
  <si>
    <t>2026年白玉县畜禽饲养人员（畜牧养殖）培训班合格学员花名册</t>
  </si>
  <si>
    <t xml:space="preserve">  填报单位：甘孜藏族自治州博瑞职业培训学校                                                       专业（工种）：畜禽饲养人员（畜牧养殖）                                       培训时间：2026年6月17日-2026年6月26日    </t>
  </si>
  <si>
    <t>证书等级</t>
  </si>
  <si>
    <t>证书合格证号</t>
  </si>
  <si>
    <t>就业意愿</t>
  </si>
  <si>
    <t>专项</t>
  </si>
  <si>
    <t>灵活就业</t>
  </si>
  <si>
    <t xml:space="preserve">          2026年白玉县畜禽饲养人员（畜牧养殖）培训学员代为申请培训补贴人员名单</t>
  </si>
  <si>
    <t>机构: 甘孜藏族自治州博瑞职业培训学校             专业（工种）：畜禽饲养人员（畜牧养殖 ）             填表时间：2026年7月4日</t>
  </si>
  <si>
    <t>取得
证书</t>
  </si>
  <si>
    <t>补贴标准（元/人.学时）</t>
  </si>
  <si>
    <t>禽饲养人员
（畜牧养殖）</t>
  </si>
  <si>
    <t>2026.6.17
-6.27</t>
  </si>
  <si>
    <t>专项职业能力证书</t>
  </si>
  <si>
    <t>职业技能培训合格证书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</si>
</sst>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9"/>
      <name val="仿宋"/>
      <charset val="134"/>
    </font>
    <font>
      <sz val="10"/>
      <name val="仿宋_GB2312"/>
      <charset val="134"/>
    </font>
    <font>
      <sz val="20"/>
      <name val="仿宋"/>
      <charset val="134"/>
    </font>
    <font>
      <sz val="12"/>
      <name val="仿宋"/>
      <charset val="134"/>
    </font>
    <font>
      <sz val="12"/>
      <name val="仿宋_GB2312"/>
      <charset val="134"/>
    </font>
    <font>
      <sz val="28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28"/>
      <name val="方正小标宋简体"/>
      <charset val="134"/>
    </font>
    <font>
      <b/>
      <sz val="1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1"/>
      <color rgb="FF000000"/>
      <name val="宋体"/>
      <charset val="134"/>
    </font>
    <font>
      <b/>
      <sz val="22"/>
      <color theme="1"/>
      <name val="宋体"/>
      <charset val="134"/>
      <scheme val="minor"/>
    </font>
    <font>
      <sz val="24"/>
      <name val="方正小标宋简体"/>
      <charset val="134"/>
    </font>
    <font>
      <b/>
      <sz val="2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20"/>
      <color theme="1"/>
      <name val="仿宋"/>
      <charset val="134"/>
    </font>
    <font>
      <b/>
      <sz val="2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5" borderId="10" applyNumberFormat="0" applyAlignment="0" applyProtection="0">
      <alignment vertical="center"/>
    </xf>
    <xf numFmtId="0" fontId="47" fillId="6" borderId="11" applyNumberFormat="0" applyAlignment="0" applyProtection="0">
      <alignment vertical="center"/>
    </xf>
    <xf numFmtId="0" fontId="48" fillId="6" borderId="10" applyNumberFormat="0" applyAlignment="0" applyProtection="0">
      <alignment vertical="center"/>
    </xf>
    <xf numFmtId="0" fontId="49" fillId="7" borderId="12" applyNumberFormat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7" fillId="0" borderId="0">
      <protection locked="0"/>
    </xf>
  </cellStyleXfs>
  <cellXfs count="1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 applyProtection="1">
      <alignment horizontal="center" vertical="center"/>
    </xf>
    <xf numFmtId="0" fontId="18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21" fillId="0" borderId="5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1" fillId="0" borderId="6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49" applyFont="1" applyFill="1" applyBorder="1" applyAlignment="1" applyProtection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13" fillId="0" borderId="0" xfId="0" applyFont="1">
      <alignment vertical="center"/>
    </xf>
    <xf numFmtId="0" fontId="26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49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9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>
      <alignment vertical="center"/>
    </xf>
    <xf numFmtId="0" fontId="30" fillId="0" borderId="0" xfId="0" applyFont="1">
      <alignment vertical="center"/>
    </xf>
    <xf numFmtId="0" fontId="0" fillId="2" borderId="0" xfId="0" applyFill="1">
      <alignment vertical="center"/>
    </xf>
    <xf numFmtId="0" fontId="3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49" applyFont="1" applyFill="1" applyBorder="1" applyAlignment="1" applyProtection="1" quotePrefix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  <xf numFmtId="49" fontId="16" fillId="2" borderId="1" xfId="0" applyNumberFormat="1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2" borderId="1" xfId="0" applyNumberFormat="1" applyFont="1" applyFill="1" applyBorder="1" applyAlignment="1" quotePrefix="1">
      <alignment horizontal="center" vertical="center" wrapText="1"/>
    </xf>
    <xf numFmtId="0" fontId="16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1" fillId="3" borderId="1" xfId="0" applyFont="1" applyFill="1" applyBorder="1" applyAlignment="1" quotePrefix="1">
      <alignment horizontal="center" vertical="center"/>
    </xf>
    <xf numFmtId="0" fontId="1" fillId="3" borderId="1" xfId="49" applyFont="1" applyFill="1" applyBorder="1" applyAlignment="1" applyProtection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3" borderId="1" xfId="0" applyFill="1" applyBorder="1" applyAlignment="1" quotePrefix="1">
      <alignment horizontal="center" vertical="center"/>
    </xf>
    <xf numFmtId="49" fontId="18" fillId="2" borderId="1" xfId="0" applyNumberFormat="1" applyFont="1" applyFill="1" applyBorder="1" applyAlignment="1" quotePrefix="1">
      <alignment horizontal="center" vertical="center"/>
    </xf>
    <xf numFmtId="0" fontId="18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eetMetadata" Target="metadata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49"/>
  <sheetViews>
    <sheetView workbookViewId="0">
      <selection activeCell="N43" sqref="N43"/>
    </sheetView>
  </sheetViews>
  <sheetFormatPr defaultColWidth="9" defaultRowHeight="13.5"/>
  <cols>
    <col min="1" max="1" width="4.775" customWidth="1"/>
    <col min="3" max="3" width="4" customWidth="1"/>
    <col min="4" max="4" width="3.775" customWidth="1"/>
    <col min="5" max="5" width="19.8916666666667" customWidth="1"/>
    <col min="6" max="6" width="21.775" customWidth="1"/>
    <col min="7" max="7" width="14.6666666666667" customWidth="1"/>
    <col min="8" max="8" width="16" customWidth="1"/>
    <col min="9" max="9" width="15.4416666666667" customWidth="1"/>
    <col min="10" max="10" width="13.3333333333333" customWidth="1"/>
    <col min="11" max="11" width="15.5583333333333" customWidth="1"/>
    <col min="12" max="12" width="10.3333333333333" customWidth="1"/>
    <col min="13" max="13" width="9.38333333333333" customWidth="1"/>
    <col min="14" max="14" width="8.75" customWidth="1"/>
    <col min="15" max="15" width="11.75" customWidth="1"/>
    <col min="16" max="16" width="5.63333333333333" customWidth="1"/>
  </cols>
  <sheetData>
    <row r="1" ht="54" customHeight="1" spans="1:16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ht="19" customHeight="1" spans="1:16">
      <c r="A2" s="143" t="s">
        <v>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</row>
    <row r="3" s="81" customFormat="1" ht="54" customHeight="1" spans="1:16">
      <c r="A3" s="144" t="s">
        <v>2</v>
      </c>
      <c r="B3" s="145" t="s">
        <v>3</v>
      </c>
      <c r="C3" s="144" t="s">
        <v>4</v>
      </c>
      <c r="D3" s="144" t="s">
        <v>5</v>
      </c>
      <c r="E3" s="145" t="s">
        <v>6</v>
      </c>
      <c r="F3" s="144" t="s">
        <v>7</v>
      </c>
      <c r="G3" s="145" t="s">
        <v>8</v>
      </c>
      <c r="H3" s="144" t="s">
        <v>9</v>
      </c>
      <c r="I3" s="144" t="s">
        <v>10</v>
      </c>
      <c r="J3" s="144" t="s">
        <v>11</v>
      </c>
      <c r="K3" s="144" t="s">
        <v>12</v>
      </c>
      <c r="L3" s="145" t="s">
        <v>13</v>
      </c>
      <c r="M3" s="144" t="s">
        <v>14</v>
      </c>
      <c r="N3" s="144" t="s">
        <v>15</v>
      </c>
      <c r="O3" s="144" t="s">
        <v>16</v>
      </c>
      <c r="P3" s="145" t="s">
        <v>17</v>
      </c>
    </row>
    <row r="4" ht="32" customHeight="1" spans="1:16">
      <c r="A4" s="146">
        <v>1</v>
      </c>
      <c r="B4" s="39" t="s">
        <v>18</v>
      </c>
      <c r="C4" s="147" t="str">
        <f t="shared" ref="C4:C36" si="0">IF(OR(LEN(E4)=15,LEN(E4)=18),IF(MOD(MID(E4,15,3)*1,2),"男","女"),#N/A)</f>
        <v>女</v>
      </c>
      <c r="D4" s="146">
        <f ca="1" t="shared" ref="D4:D36" si="1">_xlfn.IFS(LEN(E4)=15,DATEDIF(TEXT("19"&amp;MID(E4,7,6),"0-00-00"),TODAY(),"y"),LEN(E4)=18,DATEDIF(TEXT(MID(E4,7,8),"0-00-00"),TODAY(),"y"),TRUE,"身份证错误")</f>
        <v>42</v>
      </c>
      <c r="E4" s="151" t="s">
        <v>19</v>
      </c>
      <c r="F4" s="148" t="s">
        <v>20</v>
      </c>
      <c r="G4" s="39">
        <v>19196600116</v>
      </c>
      <c r="H4" s="39" t="s">
        <v>21</v>
      </c>
      <c r="I4" s="149" t="s">
        <v>22</v>
      </c>
      <c r="J4" s="149" t="s">
        <v>23</v>
      </c>
      <c r="K4" s="149" t="s">
        <v>24</v>
      </c>
      <c r="L4" s="146"/>
      <c r="M4" s="149"/>
      <c r="N4" s="146"/>
      <c r="O4" s="146"/>
      <c r="P4" s="146"/>
    </row>
    <row r="5" ht="32" customHeight="1" spans="1:16">
      <c r="A5" s="146">
        <v>2</v>
      </c>
      <c r="B5" s="39" t="s">
        <v>25</v>
      </c>
      <c r="C5" s="147" t="str">
        <f t="shared" si="0"/>
        <v>女</v>
      </c>
      <c r="D5" s="146">
        <f ca="1" t="shared" si="1"/>
        <v>35</v>
      </c>
      <c r="E5" s="151" t="s">
        <v>26</v>
      </c>
      <c r="F5" s="148" t="s">
        <v>20</v>
      </c>
      <c r="G5" s="39">
        <v>17713429197</v>
      </c>
      <c r="H5" s="39" t="s">
        <v>21</v>
      </c>
      <c r="I5" s="149" t="s">
        <v>22</v>
      </c>
      <c r="J5" s="149" t="s">
        <v>23</v>
      </c>
      <c r="K5" s="149" t="s">
        <v>24</v>
      </c>
      <c r="L5" s="146"/>
      <c r="M5" s="149"/>
      <c r="N5" s="146"/>
      <c r="O5" s="146"/>
      <c r="P5" s="146"/>
    </row>
    <row r="6" ht="32" customHeight="1" spans="1:16">
      <c r="A6" s="146">
        <v>3</v>
      </c>
      <c r="B6" s="39" t="s">
        <v>27</v>
      </c>
      <c r="C6" s="147" t="str">
        <f t="shared" si="0"/>
        <v>女</v>
      </c>
      <c r="D6" s="146">
        <f ca="1" t="shared" si="1"/>
        <v>46</v>
      </c>
      <c r="E6" s="151" t="s">
        <v>28</v>
      </c>
      <c r="F6" s="148" t="s">
        <v>20</v>
      </c>
      <c r="G6" s="39">
        <v>18783670645</v>
      </c>
      <c r="H6" s="39" t="s">
        <v>21</v>
      </c>
      <c r="I6" s="149" t="s">
        <v>22</v>
      </c>
      <c r="J6" s="149" t="s">
        <v>23</v>
      </c>
      <c r="K6" s="149" t="s">
        <v>24</v>
      </c>
      <c r="L6" s="146"/>
      <c r="M6" s="149"/>
      <c r="N6" s="146"/>
      <c r="O6" s="146"/>
      <c r="P6" s="146"/>
    </row>
    <row r="7" ht="32" customHeight="1" spans="1:16">
      <c r="A7" s="146">
        <v>4</v>
      </c>
      <c r="B7" s="39" t="s">
        <v>29</v>
      </c>
      <c r="C7" s="147" t="str">
        <f t="shared" si="0"/>
        <v>男</v>
      </c>
      <c r="D7" s="146">
        <f ca="1" t="shared" si="1"/>
        <v>51</v>
      </c>
      <c r="E7" s="151" t="s">
        <v>30</v>
      </c>
      <c r="F7" s="148" t="s">
        <v>20</v>
      </c>
      <c r="G7" s="39">
        <v>15183611566</v>
      </c>
      <c r="H7" s="39" t="s">
        <v>21</v>
      </c>
      <c r="I7" s="149" t="s">
        <v>22</v>
      </c>
      <c r="J7" s="149" t="s">
        <v>23</v>
      </c>
      <c r="K7" s="149" t="s">
        <v>24</v>
      </c>
      <c r="L7" s="146"/>
      <c r="M7" s="149"/>
      <c r="N7" s="146"/>
      <c r="O7" s="146"/>
      <c r="P7" s="146"/>
    </row>
    <row r="8" ht="32" customHeight="1" spans="1:16">
      <c r="A8" s="146">
        <v>5</v>
      </c>
      <c r="B8" s="39" t="s">
        <v>31</v>
      </c>
      <c r="C8" s="147" t="str">
        <f t="shared" si="0"/>
        <v>男</v>
      </c>
      <c r="D8" s="146">
        <f ca="1" t="shared" si="1"/>
        <v>36</v>
      </c>
      <c r="E8" s="151" t="s">
        <v>32</v>
      </c>
      <c r="F8" s="148" t="s">
        <v>20</v>
      </c>
      <c r="G8" s="39">
        <v>13541893944</v>
      </c>
      <c r="H8" s="39" t="s">
        <v>21</v>
      </c>
      <c r="I8" s="149" t="s">
        <v>22</v>
      </c>
      <c r="J8" s="149" t="s">
        <v>23</v>
      </c>
      <c r="K8" s="149" t="s">
        <v>24</v>
      </c>
      <c r="L8" s="146"/>
      <c r="M8" s="149"/>
      <c r="N8" s="146"/>
      <c r="O8" s="146"/>
      <c r="P8" s="146"/>
    </row>
    <row r="9" ht="32" customHeight="1" spans="1:16">
      <c r="A9" s="146">
        <v>6</v>
      </c>
      <c r="B9" s="39" t="s">
        <v>33</v>
      </c>
      <c r="C9" s="147" t="str">
        <f t="shared" si="0"/>
        <v>女</v>
      </c>
      <c r="D9" s="146">
        <f ca="1" t="shared" si="1"/>
        <v>56</v>
      </c>
      <c r="E9" s="151" t="s">
        <v>34</v>
      </c>
      <c r="F9" s="148" t="s">
        <v>20</v>
      </c>
      <c r="G9" s="39">
        <v>15388402279</v>
      </c>
      <c r="H9" s="39" t="s">
        <v>21</v>
      </c>
      <c r="I9" s="149" t="s">
        <v>22</v>
      </c>
      <c r="J9" s="149" t="s">
        <v>23</v>
      </c>
      <c r="K9" s="149" t="s">
        <v>24</v>
      </c>
      <c r="L9" s="146"/>
      <c r="M9" s="149"/>
      <c r="N9" s="146"/>
      <c r="O9" s="146"/>
      <c r="P9" s="146"/>
    </row>
    <row r="10" ht="32" customHeight="1" spans="1:16">
      <c r="A10" s="146">
        <v>7</v>
      </c>
      <c r="B10" s="42" t="s">
        <v>35</v>
      </c>
      <c r="C10" s="147" t="str">
        <f t="shared" si="0"/>
        <v>女</v>
      </c>
      <c r="D10" s="146">
        <f ca="1" t="shared" si="1"/>
        <v>48</v>
      </c>
      <c r="E10" s="152" t="s">
        <v>36</v>
      </c>
      <c r="F10" s="148" t="s">
        <v>20</v>
      </c>
      <c r="G10" s="53">
        <v>19915919655</v>
      </c>
      <c r="H10" s="39" t="s">
        <v>21</v>
      </c>
      <c r="I10" s="149" t="s">
        <v>22</v>
      </c>
      <c r="J10" s="149" t="s">
        <v>23</v>
      </c>
      <c r="K10" s="149" t="s">
        <v>24</v>
      </c>
      <c r="L10" s="146"/>
      <c r="M10" s="149"/>
      <c r="N10" s="146"/>
      <c r="O10" s="146"/>
      <c r="P10" s="146"/>
    </row>
    <row r="11" ht="32" customHeight="1" spans="1:16">
      <c r="A11" s="146">
        <v>8</v>
      </c>
      <c r="B11" s="42" t="s">
        <v>37</v>
      </c>
      <c r="C11" s="147" t="str">
        <f t="shared" si="0"/>
        <v>女</v>
      </c>
      <c r="D11" s="146">
        <f ca="1" t="shared" si="1"/>
        <v>42</v>
      </c>
      <c r="E11" s="151" t="s">
        <v>38</v>
      </c>
      <c r="F11" s="148" t="s">
        <v>20</v>
      </c>
      <c r="G11" s="53">
        <v>13738393499</v>
      </c>
      <c r="H11" s="39" t="s">
        <v>21</v>
      </c>
      <c r="I11" s="149" t="s">
        <v>22</v>
      </c>
      <c r="J11" s="149" t="s">
        <v>23</v>
      </c>
      <c r="K11" s="149" t="s">
        <v>24</v>
      </c>
      <c r="L11" s="146"/>
      <c r="M11" s="149"/>
      <c r="N11" s="146"/>
      <c r="O11" s="146"/>
      <c r="P11" s="146"/>
    </row>
    <row r="12" ht="32" customHeight="1" spans="1:16">
      <c r="A12" s="146">
        <v>9</v>
      </c>
      <c r="B12" s="39" t="s">
        <v>39</v>
      </c>
      <c r="C12" s="147" t="str">
        <f t="shared" si="0"/>
        <v>女</v>
      </c>
      <c r="D12" s="146">
        <f ca="1" t="shared" si="1"/>
        <v>56</v>
      </c>
      <c r="E12" s="151" t="s">
        <v>40</v>
      </c>
      <c r="F12" s="148" t="s">
        <v>20</v>
      </c>
      <c r="G12" s="39">
        <v>15983745919</v>
      </c>
      <c r="H12" s="39" t="s">
        <v>21</v>
      </c>
      <c r="I12" s="149" t="s">
        <v>22</v>
      </c>
      <c r="J12" s="149" t="s">
        <v>23</v>
      </c>
      <c r="K12" s="149" t="s">
        <v>24</v>
      </c>
      <c r="L12" s="146"/>
      <c r="M12" s="149"/>
      <c r="N12" s="146"/>
      <c r="O12" s="146"/>
      <c r="P12" s="146"/>
    </row>
    <row r="13" ht="32" customHeight="1" spans="1:16">
      <c r="A13" s="146">
        <v>10</v>
      </c>
      <c r="B13" s="39" t="s">
        <v>41</v>
      </c>
      <c r="C13" s="147" t="str">
        <f t="shared" si="0"/>
        <v>女</v>
      </c>
      <c r="D13" s="146">
        <f ca="1" t="shared" si="1"/>
        <v>47</v>
      </c>
      <c r="E13" s="151" t="s">
        <v>42</v>
      </c>
      <c r="F13" s="148" t="s">
        <v>20</v>
      </c>
      <c r="G13" s="39">
        <v>17790532239</v>
      </c>
      <c r="H13" s="39" t="s">
        <v>21</v>
      </c>
      <c r="I13" s="149" t="s">
        <v>22</v>
      </c>
      <c r="J13" s="149" t="s">
        <v>23</v>
      </c>
      <c r="K13" s="149" t="s">
        <v>24</v>
      </c>
      <c r="L13" s="146"/>
      <c r="M13" s="149"/>
      <c r="N13" s="146"/>
      <c r="O13" s="146"/>
      <c r="P13" s="146"/>
    </row>
    <row r="14" ht="32" customHeight="1" spans="1:16">
      <c r="A14" s="146">
        <v>11</v>
      </c>
      <c r="B14" s="39" t="s">
        <v>43</v>
      </c>
      <c r="C14" s="147" t="str">
        <f t="shared" si="0"/>
        <v>男</v>
      </c>
      <c r="D14" s="146">
        <f ca="1" t="shared" si="1"/>
        <v>20</v>
      </c>
      <c r="E14" s="151" t="s">
        <v>44</v>
      </c>
      <c r="F14" s="148" t="s">
        <v>20</v>
      </c>
      <c r="G14" s="39">
        <v>18990473146</v>
      </c>
      <c r="H14" s="39" t="s">
        <v>21</v>
      </c>
      <c r="I14" s="149" t="s">
        <v>22</v>
      </c>
      <c r="J14" s="149" t="s">
        <v>23</v>
      </c>
      <c r="K14" s="149" t="s">
        <v>24</v>
      </c>
      <c r="L14" s="146"/>
      <c r="M14" s="149"/>
      <c r="N14" s="146"/>
      <c r="O14" s="146"/>
      <c r="P14" s="146"/>
    </row>
    <row r="15" ht="32" customHeight="1" spans="1:16">
      <c r="A15" s="146">
        <v>12</v>
      </c>
      <c r="B15" s="42" t="s">
        <v>45</v>
      </c>
      <c r="C15" s="147" t="str">
        <f t="shared" si="0"/>
        <v>女</v>
      </c>
      <c r="D15" s="146">
        <f ca="1" t="shared" si="1"/>
        <v>40</v>
      </c>
      <c r="E15" s="151" t="s">
        <v>46</v>
      </c>
      <c r="F15" s="148" t="s">
        <v>20</v>
      </c>
      <c r="G15" s="53">
        <v>13518449703</v>
      </c>
      <c r="H15" s="39" t="s">
        <v>21</v>
      </c>
      <c r="I15" s="149" t="s">
        <v>22</v>
      </c>
      <c r="J15" s="149" t="s">
        <v>23</v>
      </c>
      <c r="K15" s="149" t="s">
        <v>24</v>
      </c>
      <c r="L15" s="146"/>
      <c r="M15" s="149"/>
      <c r="N15" s="146"/>
      <c r="O15" s="146"/>
      <c r="P15" s="146"/>
    </row>
    <row r="16" ht="32" customHeight="1" spans="1:16">
      <c r="A16" s="146">
        <v>13</v>
      </c>
      <c r="B16" s="52" t="s">
        <v>47</v>
      </c>
      <c r="C16" s="147" t="str">
        <f t="shared" si="0"/>
        <v>女</v>
      </c>
      <c r="D16" s="146">
        <f ca="1" t="shared" si="1"/>
        <v>49</v>
      </c>
      <c r="E16" s="153" t="s">
        <v>48</v>
      </c>
      <c r="F16" s="148" t="s">
        <v>20</v>
      </c>
      <c r="G16" s="54">
        <v>18111683704</v>
      </c>
      <c r="H16" s="39" t="s">
        <v>21</v>
      </c>
      <c r="I16" s="149" t="s">
        <v>22</v>
      </c>
      <c r="J16" s="149" t="s">
        <v>23</v>
      </c>
      <c r="K16" s="149" t="s">
        <v>24</v>
      </c>
      <c r="L16" s="146"/>
      <c r="M16" s="149"/>
      <c r="N16" s="146"/>
      <c r="O16" s="146"/>
      <c r="P16" s="146"/>
    </row>
    <row r="17" ht="32" customHeight="1" spans="1:16">
      <c r="A17" s="146">
        <v>14</v>
      </c>
      <c r="B17" s="39" t="s">
        <v>49</v>
      </c>
      <c r="C17" s="147" t="str">
        <f t="shared" si="0"/>
        <v>女</v>
      </c>
      <c r="D17" s="146">
        <f ca="1" t="shared" si="1"/>
        <v>43</v>
      </c>
      <c r="E17" s="151" t="s">
        <v>50</v>
      </c>
      <c r="F17" s="148" t="s">
        <v>20</v>
      </c>
      <c r="G17" s="39">
        <v>17713428303</v>
      </c>
      <c r="H17" s="39" t="s">
        <v>21</v>
      </c>
      <c r="I17" s="149" t="s">
        <v>22</v>
      </c>
      <c r="J17" s="149" t="s">
        <v>23</v>
      </c>
      <c r="K17" s="149" t="s">
        <v>24</v>
      </c>
      <c r="L17" s="146"/>
      <c r="M17" s="149"/>
      <c r="N17" s="146"/>
      <c r="O17" s="146"/>
      <c r="P17" s="146"/>
    </row>
    <row r="18" ht="32" customHeight="1" spans="1:16">
      <c r="A18" s="146">
        <v>15</v>
      </c>
      <c r="B18" s="39" t="s">
        <v>51</v>
      </c>
      <c r="C18" s="147" t="str">
        <f t="shared" si="0"/>
        <v>男</v>
      </c>
      <c r="D18" s="146">
        <f ca="1" t="shared" si="1"/>
        <v>20</v>
      </c>
      <c r="E18" s="151" t="s">
        <v>52</v>
      </c>
      <c r="F18" s="148" t="s">
        <v>20</v>
      </c>
      <c r="G18" s="39">
        <v>13558510433</v>
      </c>
      <c r="H18" s="39" t="s">
        <v>21</v>
      </c>
      <c r="I18" s="149" t="s">
        <v>22</v>
      </c>
      <c r="J18" s="149" t="s">
        <v>23</v>
      </c>
      <c r="K18" s="149" t="s">
        <v>24</v>
      </c>
      <c r="L18" s="146"/>
      <c r="M18" s="149"/>
      <c r="N18" s="146"/>
      <c r="O18" s="146"/>
      <c r="P18" s="146"/>
    </row>
    <row r="19" ht="32" customHeight="1" spans="1:16">
      <c r="A19" s="146">
        <v>16</v>
      </c>
      <c r="B19" s="42" t="s">
        <v>53</v>
      </c>
      <c r="C19" s="147" t="str">
        <f t="shared" si="0"/>
        <v>男</v>
      </c>
      <c r="D19" s="146">
        <f ca="1" t="shared" si="1"/>
        <v>39</v>
      </c>
      <c r="E19" s="152" t="s">
        <v>54</v>
      </c>
      <c r="F19" s="148" t="s">
        <v>20</v>
      </c>
      <c r="G19" s="53">
        <v>19149974940</v>
      </c>
      <c r="H19" s="39" t="s">
        <v>21</v>
      </c>
      <c r="I19" s="149" t="s">
        <v>22</v>
      </c>
      <c r="J19" s="149" t="s">
        <v>23</v>
      </c>
      <c r="K19" s="149" t="s">
        <v>24</v>
      </c>
      <c r="L19" s="146"/>
      <c r="M19" s="149"/>
      <c r="N19" s="146"/>
      <c r="O19" s="146"/>
      <c r="P19" s="146"/>
    </row>
    <row r="20" ht="32" customHeight="1" spans="1:16">
      <c r="A20" s="146">
        <v>17</v>
      </c>
      <c r="B20" s="42" t="s">
        <v>45</v>
      </c>
      <c r="C20" s="147" t="str">
        <f t="shared" si="0"/>
        <v>女</v>
      </c>
      <c r="D20" s="146">
        <f ca="1" t="shared" si="1"/>
        <v>44</v>
      </c>
      <c r="E20" s="152" t="s">
        <v>55</v>
      </c>
      <c r="F20" s="148" t="s">
        <v>20</v>
      </c>
      <c r="G20" s="53">
        <v>18190114492</v>
      </c>
      <c r="H20" s="39" t="s">
        <v>21</v>
      </c>
      <c r="I20" s="149" t="s">
        <v>22</v>
      </c>
      <c r="J20" s="149" t="s">
        <v>23</v>
      </c>
      <c r="K20" s="149" t="s">
        <v>24</v>
      </c>
      <c r="L20" s="146"/>
      <c r="M20" s="149"/>
      <c r="N20" s="146"/>
      <c r="O20" s="146"/>
      <c r="P20" s="146"/>
    </row>
    <row r="21" ht="32" customHeight="1" spans="1:16">
      <c r="A21" s="146">
        <v>18</v>
      </c>
      <c r="B21" s="39" t="s">
        <v>56</v>
      </c>
      <c r="C21" s="147" t="str">
        <f t="shared" si="0"/>
        <v>女</v>
      </c>
      <c r="D21" s="146">
        <f ca="1" t="shared" si="1"/>
        <v>44</v>
      </c>
      <c r="E21" s="151" t="s">
        <v>57</v>
      </c>
      <c r="F21" s="148" t="s">
        <v>20</v>
      </c>
      <c r="G21" s="39">
        <v>13558510433</v>
      </c>
      <c r="H21" s="39" t="s">
        <v>21</v>
      </c>
      <c r="I21" s="149" t="s">
        <v>22</v>
      </c>
      <c r="J21" s="149" t="s">
        <v>23</v>
      </c>
      <c r="K21" s="149" t="s">
        <v>24</v>
      </c>
      <c r="L21" s="146"/>
      <c r="M21" s="149"/>
      <c r="N21" s="146"/>
      <c r="O21" s="146"/>
      <c r="P21" s="146"/>
    </row>
    <row r="22" ht="32" customHeight="1" spans="1:16">
      <c r="A22" s="146">
        <v>19</v>
      </c>
      <c r="B22" s="39" t="s">
        <v>58</v>
      </c>
      <c r="C22" s="147" t="str">
        <f t="shared" si="0"/>
        <v>男</v>
      </c>
      <c r="D22" s="146">
        <f ca="1" t="shared" si="1"/>
        <v>58</v>
      </c>
      <c r="E22" s="151" t="s">
        <v>59</v>
      </c>
      <c r="F22" s="148" t="s">
        <v>20</v>
      </c>
      <c r="G22" s="78">
        <v>17781318236</v>
      </c>
      <c r="H22" s="42" t="s">
        <v>60</v>
      </c>
      <c r="I22" s="149" t="s">
        <v>22</v>
      </c>
      <c r="J22" s="149" t="s">
        <v>23</v>
      </c>
      <c r="K22" s="149" t="s">
        <v>24</v>
      </c>
      <c r="L22" s="146"/>
      <c r="M22" s="149"/>
      <c r="N22" s="146"/>
      <c r="O22" s="146"/>
      <c r="P22" s="146"/>
    </row>
    <row r="23" ht="32" customHeight="1" spans="1:16">
      <c r="A23" s="146">
        <v>20</v>
      </c>
      <c r="B23" s="42" t="s">
        <v>61</v>
      </c>
      <c r="C23" s="147" t="str">
        <f t="shared" si="0"/>
        <v>女</v>
      </c>
      <c r="D23" s="146">
        <f ca="1" t="shared" si="1"/>
        <v>39</v>
      </c>
      <c r="E23" s="152" t="s">
        <v>62</v>
      </c>
      <c r="F23" s="148" t="s">
        <v>20</v>
      </c>
      <c r="G23" s="53">
        <v>17760318140</v>
      </c>
      <c r="H23" s="42" t="s">
        <v>60</v>
      </c>
      <c r="I23" s="149" t="s">
        <v>22</v>
      </c>
      <c r="J23" s="149" t="s">
        <v>23</v>
      </c>
      <c r="K23" s="149" t="s">
        <v>24</v>
      </c>
      <c r="L23" s="146"/>
      <c r="M23" s="149"/>
      <c r="N23" s="146"/>
      <c r="O23" s="146"/>
      <c r="P23" s="146"/>
    </row>
    <row r="24" ht="32" customHeight="1" spans="1:16">
      <c r="A24" s="146">
        <v>21</v>
      </c>
      <c r="B24" s="79" t="s">
        <v>63</v>
      </c>
      <c r="C24" s="147" t="str">
        <f t="shared" si="0"/>
        <v>女</v>
      </c>
      <c r="D24" s="146">
        <f ca="1" t="shared" si="1"/>
        <v>54</v>
      </c>
      <c r="E24" s="152" t="s">
        <v>64</v>
      </c>
      <c r="F24" s="148" t="s">
        <v>20</v>
      </c>
      <c r="G24" s="53">
        <v>15729743833</v>
      </c>
      <c r="H24" s="42" t="s">
        <v>60</v>
      </c>
      <c r="I24" s="149" t="s">
        <v>22</v>
      </c>
      <c r="J24" s="149" t="s">
        <v>23</v>
      </c>
      <c r="K24" s="149" t="s">
        <v>24</v>
      </c>
      <c r="L24" s="146"/>
      <c r="M24" s="149"/>
      <c r="N24" s="146"/>
      <c r="O24" s="146"/>
      <c r="P24" s="146"/>
    </row>
    <row r="25" ht="32" customHeight="1" spans="1:16">
      <c r="A25" s="146">
        <v>22</v>
      </c>
      <c r="B25" s="39" t="s">
        <v>65</v>
      </c>
      <c r="C25" s="147" t="str">
        <f t="shared" si="0"/>
        <v>女</v>
      </c>
      <c r="D25" s="146">
        <f ca="1" t="shared" si="1"/>
        <v>30</v>
      </c>
      <c r="E25" s="151" t="s">
        <v>66</v>
      </c>
      <c r="F25" s="148" t="s">
        <v>20</v>
      </c>
      <c r="G25" s="39">
        <v>17345563835</v>
      </c>
      <c r="H25" s="42" t="s">
        <v>67</v>
      </c>
      <c r="I25" s="149" t="s">
        <v>22</v>
      </c>
      <c r="J25" s="149" t="s">
        <v>23</v>
      </c>
      <c r="K25" s="149" t="s">
        <v>24</v>
      </c>
      <c r="L25" s="146"/>
      <c r="M25" s="149"/>
      <c r="N25" s="146"/>
      <c r="O25" s="146"/>
      <c r="P25" s="146"/>
    </row>
    <row r="26" ht="32" customHeight="1" spans="1:16">
      <c r="A26" s="146">
        <v>23</v>
      </c>
      <c r="B26" s="42" t="s">
        <v>45</v>
      </c>
      <c r="C26" s="147" t="str">
        <f t="shared" si="0"/>
        <v>女</v>
      </c>
      <c r="D26" s="146">
        <f ca="1" t="shared" si="1"/>
        <v>34</v>
      </c>
      <c r="E26" s="152" t="s">
        <v>68</v>
      </c>
      <c r="F26" s="148" t="s">
        <v>20</v>
      </c>
      <c r="G26" s="53">
        <v>18190211896</v>
      </c>
      <c r="H26" s="42" t="s">
        <v>67</v>
      </c>
      <c r="I26" s="149" t="s">
        <v>22</v>
      </c>
      <c r="J26" s="149" t="s">
        <v>23</v>
      </c>
      <c r="K26" s="149" t="s">
        <v>24</v>
      </c>
      <c r="L26" s="146"/>
      <c r="M26" s="149"/>
      <c r="N26" s="146"/>
      <c r="O26" s="146"/>
      <c r="P26" s="146"/>
    </row>
    <row r="27" ht="32" customHeight="1" spans="1:16">
      <c r="A27" s="146">
        <v>24</v>
      </c>
      <c r="B27" s="39" t="s">
        <v>69</v>
      </c>
      <c r="C27" s="147" t="str">
        <f t="shared" si="0"/>
        <v>女</v>
      </c>
      <c r="D27" s="146">
        <f ca="1" t="shared" si="1"/>
        <v>42</v>
      </c>
      <c r="E27" s="151" t="s">
        <v>70</v>
      </c>
      <c r="F27" s="148" t="s">
        <v>20</v>
      </c>
      <c r="G27" s="78">
        <v>18123444156</v>
      </c>
      <c r="H27" s="42" t="s">
        <v>67</v>
      </c>
      <c r="I27" s="149" t="s">
        <v>22</v>
      </c>
      <c r="J27" s="149" t="s">
        <v>23</v>
      </c>
      <c r="K27" s="149" t="s">
        <v>24</v>
      </c>
      <c r="L27" s="146"/>
      <c r="M27" s="149"/>
      <c r="N27" s="146"/>
      <c r="O27" s="146"/>
      <c r="P27" s="146"/>
    </row>
    <row r="28" ht="32" customHeight="1" spans="1:16">
      <c r="A28" s="146">
        <v>25</v>
      </c>
      <c r="B28" s="39" t="s">
        <v>71</v>
      </c>
      <c r="C28" s="147" t="str">
        <f t="shared" si="0"/>
        <v>女</v>
      </c>
      <c r="D28" s="146">
        <f ca="1" t="shared" si="1"/>
        <v>43</v>
      </c>
      <c r="E28" s="151" t="s">
        <v>72</v>
      </c>
      <c r="F28" s="148" t="s">
        <v>20</v>
      </c>
      <c r="G28" s="39">
        <v>17336896145</v>
      </c>
      <c r="H28" s="42" t="s">
        <v>67</v>
      </c>
      <c r="I28" s="149" t="s">
        <v>22</v>
      </c>
      <c r="J28" s="149" t="s">
        <v>23</v>
      </c>
      <c r="K28" s="149" t="s">
        <v>24</v>
      </c>
      <c r="L28" s="146"/>
      <c r="M28" s="149"/>
      <c r="N28" s="146"/>
      <c r="O28" s="146"/>
      <c r="P28" s="146"/>
    </row>
    <row r="29" ht="32" customHeight="1" spans="1:16">
      <c r="A29" s="146">
        <v>26</v>
      </c>
      <c r="B29" s="42" t="s">
        <v>73</v>
      </c>
      <c r="C29" s="147" t="str">
        <f t="shared" si="0"/>
        <v>女</v>
      </c>
      <c r="D29" s="146">
        <f ca="1" t="shared" si="1"/>
        <v>42</v>
      </c>
      <c r="E29" s="152" t="s">
        <v>74</v>
      </c>
      <c r="F29" s="148" t="s">
        <v>20</v>
      </c>
      <c r="G29" s="53">
        <v>13618132522</v>
      </c>
      <c r="H29" s="42" t="s">
        <v>67</v>
      </c>
      <c r="I29" s="149" t="s">
        <v>22</v>
      </c>
      <c r="J29" s="149" t="s">
        <v>23</v>
      </c>
      <c r="K29" s="149" t="s">
        <v>24</v>
      </c>
      <c r="L29" s="146"/>
      <c r="M29" s="149"/>
      <c r="N29" s="146"/>
      <c r="O29" s="146"/>
      <c r="P29" s="146"/>
    </row>
    <row r="30" ht="32" customHeight="1" spans="1:16">
      <c r="A30" s="146">
        <v>27</v>
      </c>
      <c r="B30" s="42" t="s">
        <v>75</v>
      </c>
      <c r="C30" s="147" t="str">
        <f t="shared" si="0"/>
        <v>男</v>
      </c>
      <c r="D30" s="146">
        <f ca="1" t="shared" si="1"/>
        <v>46</v>
      </c>
      <c r="E30" s="152" t="s">
        <v>76</v>
      </c>
      <c r="F30" s="148" t="s">
        <v>20</v>
      </c>
      <c r="G30" s="53">
        <v>17340318402</v>
      </c>
      <c r="H30" s="42" t="s">
        <v>67</v>
      </c>
      <c r="I30" s="149" t="s">
        <v>22</v>
      </c>
      <c r="J30" s="149" t="s">
        <v>23</v>
      </c>
      <c r="K30" s="149" t="s">
        <v>24</v>
      </c>
      <c r="L30" s="146"/>
      <c r="M30" s="149"/>
      <c r="N30" s="146"/>
      <c r="O30" s="146"/>
      <c r="P30" s="146"/>
    </row>
    <row r="31" ht="32" customHeight="1" spans="1:16">
      <c r="A31" s="146">
        <v>28</v>
      </c>
      <c r="B31" s="42" t="s">
        <v>77</v>
      </c>
      <c r="C31" s="147" t="str">
        <f t="shared" si="0"/>
        <v>男</v>
      </c>
      <c r="D31" s="146">
        <f ca="1" t="shared" si="1"/>
        <v>35</v>
      </c>
      <c r="E31" s="151" t="s">
        <v>78</v>
      </c>
      <c r="F31" s="148" t="s">
        <v>20</v>
      </c>
      <c r="G31" s="53">
        <v>13551990345</v>
      </c>
      <c r="H31" s="42" t="s">
        <v>67</v>
      </c>
      <c r="I31" s="149" t="s">
        <v>22</v>
      </c>
      <c r="J31" s="149" t="s">
        <v>23</v>
      </c>
      <c r="K31" s="149" t="s">
        <v>24</v>
      </c>
      <c r="L31" s="146"/>
      <c r="M31" s="149"/>
      <c r="N31" s="146"/>
      <c r="O31" s="146"/>
      <c r="P31" s="146"/>
    </row>
    <row r="32" ht="32" customHeight="1" spans="1:16">
      <c r="A32" s="146">
        <v>29</v>
      </c>
      <c r="B32" s="39" t="s">
        <v>79</v>
      </c>
      <c r="C32" s="147" t="str">
        <f t="shared" si="0"/>
        <v>女</v>
      </c>
      <c r="D32" s="146">
        <f ca="1" t="shared" si="1"/>
        <v>42</v>
      </c>
      <c r="E32" s="151" t="s">
        <v>80</v>
      </c>
      <c r="F32" s="148" t="s">
        <v>20</v>
      </c>
      <c r="G32" s="39">
        <v>15183607683</v>
      </c>
      <c r="H32" s="42" t="s">
        <v>67</v>
      </c>
      <c r="I32" s="149" t="s">
        <v>22</v>
      </c>
      <c r="J32" s="149" t="s">
        <v>23</v>
      </c>
      <c r="K32" s="149" t="s">
        <v>24</v>
      </c>
      <c r="L32" s="146"/>
      <c r="M32" s="149"/>
      <c r="N32" s="146"/>
      <c r="O32" s="146"/>
      <c r="P32" s="146"/>
    </row>
    <row r="33" ht="32" customHeight="1" spans="1:16">
      <c r="A33" s="146">
        <v>30</v>
      </c>
      <c r="B33" s="39" t="s">
        <v>81</v>
      </c>
      <c r="C33" s="147" t="str">
        <f t="shared" si="0"/>
        <v>女</v>
      </c>
      <c r="D33" s="146">
        <f ca="1" t="shared" si="1"/>
        <v>49</v>
      </c>
      <c r="E33" s="151" t="s">
        <v>82</v>
      </c>
      <c r="F33" s="148" t="s">
        <v>20</v>
      </c>
      <c r="G33" s="39">
        <v>15183608127</v>
      </c>
      <c r="H33" s="42" t="s">
        <v>67</v>
      </c>
      <c r="I33" s="149" t="s">
        <v>22</v>
      </c>
      <c r="J33" s="149" t="s">
        <v>23</v>
      </c>
      <c r="K33" s="149" t="s">
        <v>24</v>
      </c>
      <c r="L33" s="146"/>
      <c r="M33" s="149"/>
      <c r="N33" s="146"/>
      <c r="O33" s="146"/>
      <c r="P33" s="146"/>
    </row>
    <row r="34" ht="32" customHeight="1" spans="1:16">
      <c r="A34" s="146">
        <v>31</v>
      </c>
      <c r="B34" s="39" t="s">
        <v>83</v>
      </c>
      <c r="C34" s="147" t="str">
        <f t="shared" si="0"/>
        <v>女</v>
      </c>
      <c r="D34" s="146">
        <f ca="1" t="shared" si="1"/>
        <v>27</v>
      </c>
      <c r="E34" s="151" t="s">
        <v>84</v>
      </c>
      <c r="F34" s="148" t="s">
        <v>20</v>
      </c>
      <c r="G34" s="78">
        <v>15196315698</v>
      </c>
      <c r="H34" s="42" t="s">
        <v>67</v>
      </c>
      <c r="I34" s="149" t="s">
        <v>22</v>
      </c>
      <c r="J34" s="149" t="s">
        <v>23</v>
      </c>
      <c r="K34" s="149" t="s">
        <v>24</v>
      </c>
      <c r="L34" s="146"/>
      <c r="M34" s="149"/>
      <c r="N34" s="146"/>
      <c r="O34" s="146"/>
      <c r="P34" s="146"/>
    </row>
    <row r="35" ht="32" customHeight="1" spans="1:16">
      <c r="A35" s="146">
        <v>32</v>
      </c>
      <c r="B35" s="39" t="s">
        <v>85</v>
      </c>
      <c r="C35" s="147" t="str">
        <f t="shared" si="0"/>
        <v>女</v>
      </c>
      <c r="D35" s="146">
        <f ca="1" t="shared" si="1"/>
        <v>50</v>
      </c>
      <c r="E35" s="151" t="s">
        <v>86</v>
      </c>
      <c r="F35" s="148" t="s">
        <v>20</v>
      </c>
      <c r="G35" s="39">
        <v>17780365508</v>
      </c>
      <c r="H35" s="42" t="s">
        <v>67</v>
      </c>
      <c r="I35" s="149" t="s">
        <v>22</v>
      </c>
      <c r="J35" s="149" t="s">
        <v>23</v>
      </c>
      <c r="K35" s="149" t="s">
        <v>24</v>
      </c>
      <c r="L35" s="146"/>
      <c r="M35" s="149"/>
      <c r="N35" s="146"/>
      <c r="O35" s="146"/>
      <c r="P35" s="146"/>
    </row>
    <row r="36" ht="32" customHeight="1" spans="1:16">
      <c r="A36" s="146">
        <v>33</v>
      </c>
      <c r="B36" s="42" t="s">
        <v>87</v>
      </c>
      <c r="C36" s="147" t="str">
        <f t="shared" si="0"/>
        <v>女</v>
      </c>
      <c r="D36" s="146">
        <f ca="1" t="shared" si="1"/>
        <v>31</v>
      </c>
      <c r="E36" s="152" t="s">
        <v>88</v>
      </c>
      <c r="F36" s="148" t="s">
        <v>20</v>
      </c>
      <c r="G36" s="53">
        <v>17738966115</v>
      </c>
      <c r="H36" s="42" t="s">
        <v>67</v>
      </c>
      <c r="I36" s="149" t="s">
        <v>22</v>
      </c>
      <c r="J36" s="149" t="s">
        <v>23</v>
      </c>
      <c r="K36" s="149" t="s">
        <v>24</v>
      </c>
      <c r="L36" s="146"/>
      <c r="M36" s="149"/>
      <c r="N36" s="146"/>
      <c r="O36" s="146"/>
      <c r="P36" s="146"/>
    </row>
    <row r="37" ht="32" customHeight="1" spans="1:16">
      <c r="A37" s="150" t="s">
        <v>89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08"/>
      <c r="P37" s="150"/>
    </row>
    <row r="49" spans="13:13">
      <c r="M49" t="s">
        <v>90</v>
      </c>
    </row>
  </sheetData>
  <mergeCells count="2">
    <mergeCell ref="A1:P1"/>
    <mergeCell ref="A2:P2"/>
  </mergeCells>
  <conditionalFormatting sqref="B7">
    <cfRule type="duplicateValues" dxfId="0" priority="50"/>
  </conditionalFormatting>
  <conditionalFormatting sqref="E7">
    <cfRule type="duplicateValues" dxfId="0" priority="18"/>
  </conditionalFormatting>
  <conditionalFormatting sqref="B8">
    <cfRule type="duplicateValues" dxfId="0" priority="53"/>
  </conditionalFormatting>
  <conditionalFormatting sqref="E8">
    <cfRule type="duplicateValues" dxfId="0" priority="20"/>
  </conditionalFormatting>
  <conditionalFormatting sqref="B9">
    <cfRule type="duplicateValues" dxfId="0" priority="47"/>
  </conditionalFormatting>
  <conditionalFormatting sqref="E9">
    <cfRule type="duplicateValues" dxfId="0" priority="16"/>
  </conditionalFormatting>
  <conditionalFormatting sqref="B10">
    <cfRule type="duplicateValues" dxfId="0" priority="44"/>
  </conditionalFormatting>
  <conditionalFormatting sqref="E10">
    <cfRule type="duplicateValues" dxfId="0" priority="14"/>
  </conditionalFormatting>
  <conditionalFormatting sqref="B14">
    <cfRule type="duplicateValues" dxfId="0" priority="26"/>
  </conditionalFormatting>
  <conditionalFormatting sqref="E14">
    <cfRule type="duplicateValues" dxfId="0" priority="2"/>
  </conditionalFormatting>
  <conditionalFormatting sqref="B15">
    <cfRule type="duplicateValues" dxfId="0" priority="23"/>
  </conditionalFormatting>
  <conditionalFormatting sqref="B32">
    <cfRule type="duplicateValues" dxfId="0" priority="32"/>
  </conditionalFormatting>
  <conditionalFormatting sqref="E32">
    <cfRule type="duplicateValues" dxfId="0" priority="6"/>
  </conditionalFormatting>
  <conditionalFormatting sqref="B33">
    <cfRule type="duplicateValues" dxfId="0" priority="29"/>
  </conditionalFormatting>
  <conditionalFormatting sqref="E33">
    <cfRule type="duplicateValues" dxfId="0" priority="4"/>
  </conditionalFormatting>
  <conditionalFormatting sqref="B11:B13">
    <cfRule type="duplicateValues" dxfId="0" priority="38"/>
  </conditionalFormatting>
  <conditionalFormatting sqref="B16:B21">
    <cfRule type="duplicateValues" dxfId="0" priority="35"/>
  </conditionalFormatting>
  <conditionalFormatting sqref="B23:B31">
    <cfRule type="duplicateValues" dxfId="0" priority="41"/>
  </conditionalFormatting>
  <conditionalFormatting sqref="E11:E13">
    <cfRule type="duplicateValues" dxfId="0" priority="10"/>
  </conditionalFormatting>
  <conditionalFormatting sqref="E15:E21">
    <cfRule type="duplicateValues" dxfId="0" priority="8"/>
  </conditionalFormatting>
  <conditionalFormatting sqref="E23:E31">
    <cfRule type="duplicateValues" dxfId="0" priority="12"/>
  </conditionalFormatting>
  <dataValidations count="1">
    <dataValidation type="list" allowBlank="1" showInputMessage="1" showErrorMessage="1" sqref="H1:H3 H37:H1048576">
      <formula1>"脱贫户,监测户"</formula1>
    </dataValidation>
  </dataValidations>
  <printOptions horizontalCentered="1"/>
  <pageMargins left="0.554861111111111" right="0.554861111111111" top="0.60625" bottom="0.60625" header="0.5" footer="0.5"/>
  <pageSetup paperSize="9" scale="7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BB42"/>
  <sheetViews>
    <sheetView zoomScale="85" zoomScaleNormal="85" topLeftCell="A35" workbookViewId="0">
      <selection activeCell="P41" sqref="P41"/>
    </sheetView>
  </sheetViews>
  <sheetFormatPr defaultColWidth="9" defaultRowHeight="13.5"/>
  <cols>
    <col min="1" max="1" width="2.89166666666667" customWidth="1"/>
    <col min="2" max="2" width="9.80833333333333" customWidth="1"/>
    <col min="3" max="3" width="3.38333333333333" customWidth="1"/>
    <col min="4" max="4" width="3.33333333333333" customWidth="1"/>
    <col min="5" max="5" width="21.8166666666667" customWidth="1"/>
    <col min="6" max="6" width="13.5" customWidth="1"/>
    <col min="7" max="7" width="5.58333333333333" customWidth="1"/>
    <col min="8" max="8" width="5.44166666666667" customWidth="1"/>
    <col min="9" max="9" width="5" customWidth="1"/>
    <col min="10" max="10" width="15.425" customWidth="1"/>
    <col min="11" max="11" width="15.3" customWidth="1"/>
    <col min="12" max="12" width="5" customWidth="1"/>
    <col min="13" max="13" width="12.8916666666667" customWidth="1"/>
    <col min="14" max="14" width="5.86666666666667" customWidth="1"/>
    <col min="15" max="15" width="13.4666666666667" customWidth="1"/>
    <col min="16" max="16" width="10.8916666666667" customWidth="1"/>
    <col min="17" max="17" width="13.9833333333333" customWidth="1"/>
    <col min="18" max="18" width="12.925" customWidth="1"/>
    <col min="19" max="19" width="21.4333333333333" customWidth="1"/>
    <col min="20" max="20" width="10.5833333333333" customWidth="1"/>
  </cols>
  <sheetData>
    <row r="1" ht="52" customHeight="1" spans="1:20">
      <c r="A1" s="28" t="s">
        <v>91</v>
      </c>
      <c r="B1" s="28"/>
      <c r="C1" s="28"/>
      <c r="D1" s="130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="128" customFormat="1" ht="24" customHeight="1" spans="1:20">
      <c r="A2" s="131" t="s">
        <v>92</v>
      </c>
      <c r="B2" s="131"/>
      <c r="C2" s="131"/>
      <c r="D2" s="132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</row>
    <row r="3" s="128" customFormat="1" spans="1:20">
      <c r="A3" s="133" t="s">
        <v>2</v>
      </c>
      <c r="B3" s="133" t="s">
        <v>3</v>
      </c>
      <c r="C3" s="133" t="s">
        <v>4</v>
      </c>
      <c r="D3" s="133" t="s">
        <v>5</v>
      </c>
      <c r="E3" s="134" t="s">
        <v>6</v>
      </c>
      <c r="F3" s="133" t="s">
        <v>93</v>
      </c>
      <c r="G3" s="133" t="s">
        <v>94</v>
      </c>
      <c r="H3" s="133" t="s">
        <v>95</v>
      </c>
      <c r="I3" s="133" t="s">
        <v>96</v>
      </c>
      <c r="J3" s="133" t="s">
        <v>97</v>
      </c>
      <c r="K3" s="133" t="s">
        <v>8</v>
      </c>
      <c r="L3" s="133" t="s">
        <v>98</v>
      </c>
      <c r="M3" s="135" t="s">
        <v>9</v>
      </c>
      <c r="N3" s="135" t="s">
        <v>99</v>
      </c>
      <c r="O3" s="135" t="s">
        <v>10</v>
      </c>
      <c r="P3" s="135" t="s">
        <v>11</v>
      </c>
      <c r="Q3" s="135" t="s">
        <v>12</v>
      </c>
      <c r="R3" s="136" t="s">
        <v>100</v>
      </c>
      <c r="S3" s="135" t="s">
        <v>101</v>
      </c>
      <c r="T3" s="135" t="s">
        <v>17</v>
      </c>
    </row>
    <row r="4" s="128" customFormat="1" ht="23" customHeight="1" spans="1:20">
      <c r="A4" s="133"/>
      <c r="B4" s="133"/>
      <c r="C4" s="133"/>
      <c r="D4" s="133"/>
      <c r="E4" s="134"/>
      <c r="F4" s="133"/>
      <c r="G4" s="133"/>
      <c r="H4" s="133"/>
      <c r="I4" s="133"/>
      <c r="J4" s="133"/>
      <c r="K4" s="133"/>
      <c r="L4" s="133"/>
      <c r="M4" s="137"/>
      <c r="N4" s="137"/>
      <c r="O4" s="135"/>
      <c r="P4" s="135"/>
      <c r="Q4" s="137"/>
      <c r="R4" s="138"/>
      <c r="S4" s="137"/>
      <c r="T4" s="137"/>
    </row>
    <row r="5" ht="40" customHeight="1" spans="1:20">
      <c r="A5" s="38">
        <v>1</v>
      </c>
      <c r="B5" s="39" t="s">
        <v>102</v>
      </c>
      <c r="C5" s="40" t="s">
        <v>103</v>
      </c>
      <c r="D5" s="38" cm="1">
        <f ca="1" t="array" ref="D5">_xlfn.IFS(LEN(E5)=15,DATEDIF(TEXT("19"&amp;MID(E5,7,6),"0-00-00"),TODAY(),"y"),LEN(E5)=18,DATEDIF(TEXT(MID(E5,7,8),"0-00-00"),TODAY(),"y"),TRUE,"身份证错误")</f>
        <v>16</v>
      </c>
      <c r="E5" s="154" t="s">
        <v>104</v>
      </c>
      <c r="F5" s="39" t="s">
        <v>105</v>
      </c>
      <c r="G5" s="38" t="s">
        <v>106</v>
      </c>
      <c r="H5" s="40" t="s">
        <v>107</v>
      </c>
      <c r="I5" s="38" t="s">
        <v>108</v>
      </c>
      <c r="J5" s="42" t="s">
        <v>109</v>
      </c>
      <c r="K5" s="39">
        <v>15281574886</v>
      </c>
      <c r="L5" s="38" t="s">
        <v>110</v>
      </c>
      <c r="M5" s="39" t="s">
        <v>21</v>
      </c>
      <c r="N5" s="38" t="s">
        <v>110</v>
      </c>
      <c r="O5" s="43" t="s">
        <v>111</v>
      </c>
      <c r="P5" s="43" t="s">
        <v>112</v>
      </c>
      <c r="Q5" s="43" t="s">
        <v>113</v>
      </c>
      <c r="R5" s="139" t="s">
        <v>114</v>
      </c>
      <c r="S5" s="38"/>
      <c r="T5" s="38"/>
    </row>
    <row r="6" ht="43" customHeight="1" spans="1:20">
      <c r="A6" s="38">
        <v>2</v>
      </c>
      <c r="B6" s="39" t="s">
        <v>115</v>
      </c>
      <c r="C6" s="40" t="s">
        <v>103</v>
      </c>
      <c r="D6" s="38" cm="1">
        <f ca="1" t="array" ref="D6">_xlfn.IFS(LEN(E6)=15,DATEDIF(TEXT("19"&amp;MID(E6,7,6),"0-00-00"),TODAY(),"y"),LEN(E6)=18,DATEDIF(TEXT(MID(E6,7,8),"0-00-00"),TODAY(),"y"),TRUE,"身份证错误")</f>
        <v>16</v>
      </c>
      <c r="E6" s="154" t="s">
        <v>116</v>
      </c>
      <c r="F6" s="39" t="s">
        <v>105</v>
      </c>
      <c r="G6" s="38" t="s">
        <v>106</v>
      </c>
      <c r="H6" s="40" t="s">
        <v>107</v>
      </c>
      <c r="I6" s="38" t="s">
        <v>108</v>
      </c>
      <c r="J6" s="42" t="s">
        <v>117</v>
      </c>
      <c r="K6" s="39">
        <v>15268685364</v>
      </c>
      <c r="L6" s="38" t="s">
        <v>110</v>
      </c>
      <c r="M6" s="39" t="s">
        <v>21</v>
      </c>
      <c r="N6" s="38" t="s">
        <v>110</v>
      </c>
      <c r="O6" s="43" t="s">
        <v>111</v>
      </c>
      <c r="P6" s="43" t="s">
        <v>112</v>
      </c>
      <c r="Q6" s="43" t="s">
        <v>113</v>
      </c>
      <c r="R6" s="139" t="s">
        <v>114</v>
      </c>
      <c r="S6" s="38"/>
      <c r="T6" s="38"/>
    </row>
    <row r="7" ht="40" customHeight="1" spans="1:20">
      <c r="A7" s="38">
        <v>3</v>
      </c>
      <c r="B7" s="39" t="s">
        <v>118</v>
      </c>
      <c r="C7" s="40" t="s">
        <v>103</v>
      </c>
      <c r="D7" s="38" cm="1">
        <f ca="1" t="array" ref="D7">_xlfn.IFS(LEN(E7)=15,DATEDIF(TEXT("19"&amp;MID(E7,7,6),"0-00-00"),TODAY(),"y"),LEN(E7)=18,DATEDIF(TEXT(MID(E7,7,8),"0-00-00"),TODAY(),"y"),TRUE,"身份证错误")</f>
        <v>16</v>
      </c>
      <c r="E7" s="41" t="s">
        <v>119</v>
      </c>
      <c r="F7" s="39" t="s">
        <v>105</v>
      </c>
      <c r="G7" s="38" t="s">
        <v>106</v>
      </c>
      <c r="H7" s="40" t="s">
        <v>107</v>
      </c>
      <c r="I7" s="38" t="s">
        <v>108</v>
      </c>
      <c r="J7" s="42" t="s">
        <v>120</v>
      </c>
      <c r="K7" s="39">
        <v>15888589932</v>
      </c>
      <c r="L7" s="38" t="s">
        <v>110</v>
      </c>
      <c r="M7" s="39" t="s">
        <v>21</v>
      </c>
      <c r="N7" s="38" t="s">
        <v>110</v>
      </c>
      <c r="O7" s="43" t="s">
        <v>111</v>
      </c>
      <c r="P7" s="43" t="s">
        <v>112</v>
      </c>
      <c r="Q7" s="43" t="s">
        <v>113</v>
      </c>
      <c r="R7" s="139" t="s">
        <v>114</v>
      </c>
      <c r="S7" s="38"/>
      <c r="T7" s="38"/>
    </row>
    <row r="8" ht="40" customHeight="1" spans="1:20">
      <c r="A8" s="38">
        <v>4</v>
      </c>
      <c r="B8" s="39" t="s">
        <v>121</v>
      </c>
      <c r="C8" s="40" t="s">
        <v>122</v>
      </c>
      <c r="D8" s="38" cm="1">
        <f ca="1" t="array" ref="D8">_xlfn.IFS(LEN(E8)=15,DATEDIF(TEXT("19"&amp;MID(E8,7,6),"0-00-00"),TODAY(),"y"),LEN(E8)=18,DATEDIF(TEXT(MID(E8,7,8),"0-00-00"),TODAY(),"y"),TRUE,"身份证错误")</f>
        <v>16</v>
      </c>
      <c r="E8" s="154" t="s">
        <v>123</v>
      </c>
      <c r="F8" s="39" t="s">
        <v>105</v>
      </c>
      <c r="G8" s="38" t="s">
        <v>106</v>
      </c>
      <c r="H8" s="40" t="s">
        <v>107</v>
      </c>
      <c r="I8" s="38" t="s">
        <v>108</v>
      </c>
      <c r="J8" s="42" t="s">
        <v>120</v>
      </c>
      <c r="K8" s="39">
        <v>15287635462</v>
      </c>
      <c r="L8" s="38" t="s">
        <v>110</v>
      </c>
      <c r="M8" s="39" t="s">
        <v>21</v>
      </c>
      <c r="N8" s="38" t="s">
        <v>110</v>
      </c>
      <c r="O8" s="43" t="s">
        <v>111</v>
      </c>
      <c r="P8" s="43" t="s">
        <v>112</v>
      </c>
      <c r="Q8" s="43" t="s">
        <v>113</v>
      </c>
      <c r="R8" s="139" t="s">
        <v>114</v>
      </c>
      <c r="S8" s="38"/>
      <c r="T8" s="38"/>
    </row>
    <row r="9" s="129" customFormat="1" ht="46" customHeight="1" spans="1:20">
      <c r="A9" s="38">
        <v>5</v>
      </c>
      <c r="B9" s="51" t="s">
        <v>124</v>
      </c>
      <c r="C9" s="40" t="s">
        <v>103</v>
      </c>
      <c r="D9" s="38" cm="1">
        <f ca="1" t="array" ref="D9">_xlfn.IFS(LEN(E9)=15,DATEDIF(TEXT("19"&amp;MID(E9,7,6),"0-00-00"),TODAY(),"y"),LEN(E9)=18,DATEDIF(TEXT(MID(E9,7,8),"0-00-00"),TODAY(),"y"),TRUE,"身份证错误")</f>
        <v>17</v>
      </c>
      <c r="E9" s="154" t="s">
        <v>125</v>
      </c>
      <c r="F9" s="39" t="s">
        <v>105</v>
      </c>
      <c r="G9" s="38" t="s">
        <v>106</v>
      </c>
      <c r="H9" s="40" t="s">
        <v>107</v>
      </c>
      <c r="I9" s="38" t="s">
        <v>108</v>
      </c>
      <c r="J9" s="52" t="s">
        <v>126</v>
      </c>
      <c r="K9" s="51">
        <v>13320794724</v>
      </c>
      <c r="L9" s="38" t="s">
        <v>110</v>
      </c>
      <c r="M9" s="39" t="s">
        <v>21</v>
      </c>
      <c r="N9" s="38" t="s">
        <v>110</v>
      </c>
      <c r="O9" s="43" t="s">
        <v>111</v>
      </c>
      <c r="P9" s="43" t="s">
        <v>112</v>
      </c>
      <c r="Q9" s="43" t="s">
        <v>113</v>
      </c>
      <c r="R9" s="139" t="s">
        <v>114</v>
      </c>
      <c r="S9" s="38"/>
      <c r="T9" s="38"/>
    </row>
    <row r="10" ht="46" customHeight="1" spans="1:20">
      <c r="A10" s="38">
        <v>6</v>
      </c>
      <c r="B10" s="39" t="s">
        <v>127</v>
      </c>
      <c r="C10" s="40" t="s">
        <v>103</v>
      </c>
      <c r="D10" s="38" cm="1">
        <f ca="1" t="array" ref="D10">_xlfn.IFS(LEN(E10)=15,DATEDIF(TEXT("19"&amp;MID(E10,7,6),"0-00-00"),TODAY(),"y"),LEN(E10)=18,DATEDIF(TEXT(MID(E10,7,8),"0-00-00"),TODAY(),"y"),TRUE,"身份证错误")</f>
        <v>17</v>
      </c>
      <c r="E10" s="154" t="s">
        <v>128</v>
      </c>
      <c r="F10" s="39" t="s">
        <v>105</v>
      </c>
      <c r="G10" s="38" t="s">
        <v>129</v>
      </c>
      <c r="H10" s="40" t="s">
        <v>107</v>
      </c>
      <c r="I10" s="38" t="s">
        <v>108</v>
      </c>
      <c r="J10" s="42" t="s">
        <v>130</v>
      </c>
      <c r="K10" s="39">
        <v>13350451932</v>
      </c>
      <c r="L10" s="38" t="s">
        <v>110</v>
      </c>
      <c r="M10" s="39" t="s">
        <v>21</v>
      </c>
      <c r="N10" s="38" t="s">
        <v>110</v>
      </c>
      <c r="O10" s="43" t="s">
        <v>111</v>
      </c>
      <c r="P10" s="43" t="s">
        <v>112</v>
      </c>
      <c r="Q10" s="43" t="s">
        <v>113</v>
      </c>
      <c r="R10" s="139" t="s">
        <v>114</v>
      </c>
      <c r="S10" s="38"/>
      <c r="T10" s="38"/>
    </row>
    <row r="11" ht="40" customHeight="1" spans="1:20">
      <c r="A11" s="38">
        <v>7</v>
      </c>
      <c r="B11" s="42" t="s">
        <v>131</v>
      </c>
      <c r="C11" s="40" t="s">
        <v>103</v>
      </c>
      <c r="D11" s="38" cm="1">
        <f ca="1" t="array" ref="D11">_xlfn.IFS(LEN(E11)=15,DATEDIF(TEXT("19"&amp;MID(E11,7,6),"0-00-00"),TODAY(),"y"),LEN(E11)=18,DATEDIF(TEXT(MID(E11,7,8),"0-00-00"),TODAY(),"y"),TRUE,"身份证错误")</f>
        <v>18</v>
      </c>
      <c r="E11" s="154" t="s">
        <v>132</v>
      </c>
      <c r="F11" s="39" t="s">
        <v>105</v>
      </c>
      <c r="G11" s="38" t="s">
        <v>106</v>
      </c>
      <c r="H11" s="40" t="s">
        <v>107</v>
      </c>
      <c r="I11" s="38" t="s">
        <v>108</v>
      </c>
      <c r="J11" s="42" t="s">
        <v>120</v>
      </c>
      <c r="K11" s="53">
        <v>15263652452</v>
      </c>
      <c r="L11" s="38" t="s">
        <v>110</v>
      </c>
      <c r="M11" s="39" t="s">
        <v>21</v>
      </c>
      <c r="N11" s="38" t="s">
        <v>110</v>
      </c>
      <c r="O11" s="43" t="s">
        <v>111</v>
      </c>
      <c r="P11" s="43" t="s">
        <v>112</v>
      </c>
      <c r="Q11" s="43" t="s">
        <v>113</v>
      </c>
      <c r="R11" s="139" t="s">
        <v>114</v>
      </c>
      <c r="S11" s="38"/>
      <c r="T11" s="38"/>
    </row>
    <row r="12" s="129" customFormat="1" ht="40" customHeight="1" spans="1:20">
      <c r="A12" s="38">
        <v>8</v>
      </c>
      <c r="B12" s="42" t="s">
        <v>133</v>
      </c>
      <c r="C12" s="40" t="s">
        <v>122</v>
      </c>
      <c r="D12" s="38" cm="1">
        <f ca="1" t="array" ref="D12">_xlfn.IFS(LEN(E12)=15,DATEDIF(TEXT("19"&amp;MID(E12,7,6),"0-00-00"),TODAY(),"y"),LEN(E12)=18,DATEDIF(TEXT(MID(E12,7,8),"0-00-00"),TODAY(),"y"),TRUE,"身份证错误")</f>
        <v>17</v>
      </c>
      <c r="E12" s="41" t="s">
        <v>134</v>
      </c>
      <c r="F12" s="39" t="s">
        <v>105</v>
      </c>
      <c r="G12" s="38" t="s">
        <v>106</v>
      </c>
      <c r="H12" s="40" t="s">
        <v>107</v>
      </c>
      <c r="I12" s="38" t="s">
        <v>108</v>
      </c>
      <c r="J12" s="42" t="s">
        <v>120</v>
      </c>
      <c r="K12" s="155" t="s">
        <v>135</v>
      </c>
      <c r="L12" s="38" t="s">
        <v>110</v>
      </c>
      <c r="M12" s="39" t="s">
        <v>21</v>
      </c>
      <c r="N12" s="38" t="s">
        <v>110</v>
      </c>
      <c r="O12" s="43" t="s">
        <v>111</v>
      </c>
      <c r="P12" s="43" t="s">
        <v>112</v>
      </c>
      <c r="Q12" s="43" t="s">
        <v>113</v>
      </c>
      <c r="R12" s="139" t="s">
        <v>114</v>
      </c>
      <c r="S12" s="38"/>
      <c r="T12" s="38"/>
    </row>
    <row r="13" ht="40" customHeight="1" spans="1:20">
      <c r="A13" s="38">
        <v>9</v>
      </c>
      <c r="B13" s="39" t="s">
        <v>136</v>
      </c>
      <c r="C13" s="40" t="s">
        <v>103</v>
      </c>
      <c r="D13" s="38" cm="1">
        <f ca="1" t="array" ref="D13">_xlfn.IFS(LEN(E13)=15,DATEDIF(TEXT("19"&amp;MID(E13,7,6),"0-00-00"),TODAY(),"y"),LEN(E13)=18,DATEDIF(TEXT(MID(E13,7,8),"0-00-00"),TODAY(),"y"),TRUE,"身份证错误")</f>
        <v>16</v>
      </c>
      <c r="E13" s="154" t="s">
        <v>137</v>
      </c>
      <c r="F13" s="39" t="s">
        <v>105</v>
      </c>
      <c r="G13" s="38" t="s">
        <v>106</v>
      </c>
      <c r="H13" s="40" t="s">
        <v>107</v>
      </c>
      <c r="I13" s="38" t="s">
        <v>108</v>
      </c>
      <c r="J13" s="42" t="s">
        <v>120</v>
      </c>
      <c r="K13" s="39">
        <v>13558502384</v>
      </c>
      <c r="L13" s="38" t="s">
        <v>110</v>
      </c>
      <c r="M13" s="39" t="s">
        <v>21</v>
      </c>
      <c r="N13" s="38" t="s">
        <v>110</v>
      </c>
      <c r="O13" s="43" t="s">
        <v>111</v>
      </c>
      <c r="P13" s="43" t="s">
        <v>112</v>
      </c>
      <c r="Q13" s="43" t="s">
        <v>113</v>
      </c>
      <c r="R13" s="139" t="s">
        <v>114</v>
      </c>
      <c r="S13" s="38"/>
      <c r="T13" s="38"/>
    </row>
    <row r="14" ht="40" customHeight="1" spans="1:20">
      <c r="A14" s="38">
        <v>10</v>
      </c>
      <c r="B14" s="39" t="s">
        <v>138</v>
      </c>
      <c r="C14" s="40" t="s">
        <v>122</v>
      </c>
      <c r="D14" s="38" cm="1">
        <f ca="1" t="array" ref="D14">_xlfn.IFS(LEN(E14)=15,DATEDIF(TEXT("19"&amp;MID(E14,7,6),"0-00-00"),TODAY(),"y"),LEN(E14)=18,DATEDIF(TEXT(MID(E14,7,8),"0-00-00"),TODAY(),"y"),TRUE,"身份证错误")</f>
        <v>17</v>
      </c>
      <c r="E14" s="154" t="s">
        <v>139</v>
      </c>
      <c r="F14" s="39" t="s">
        <v>105</v>
      </c>
      <c r="G14" s="38" t="s">
        <v>106</v>
      </c>
      <c r="H14" s="40" t="s">
        <v>107</v>
      </c>
      <c r="I14" s="38" t="s">
        <v>108</v>
      </c>
      <c r="J14" s="42" t="s">
        <v>120</v>
      </c>
      <c r="K14" s="39">
        <v>13330790470</v>
      </c>
      <c r="L14" s="38" t="s">
        <v>110</v>
      </c>
      <c r="M14" s="39" t="s">
        <v>21</v>
      </c>
      <c r="N14" s="38" t="s">
        <v>110</v>
      </c>
      <c r="O14" s="43" t="s">
        <v>111</v>
      </c>
      <c r="P14" s="43" t="s">
        <v>112</v>
      </c>
      <c r="Q14" s="43" t="s">
        <v>113</v>
      </c>
      <c r="R14" s="139" t="s">
        <v>114</v>
      </c>
      <c r="S14" s="38"/>
      <c r="T14" s="38"/>
    </row>
    <row r="15" ht="40" customHeight="1" spans="1:20">
      <c r="A15" s="38">
        <v>11</v>
      </c>
      <c r="B15" s="39" t="s">
        <v>140</v>
      </c>
      <c r="C15" s="40" t="s">
        <v>103</v>
      </c>
      <c r="D15" s="38" cm="1">
        <f ca="1" t="array" ref="D15">_xlfn.IFS(LEN(E15)=15,DATEDIF(TEXT("19"&amp;MID(E15,7,6),"0-00-00"),TODAY(),"y"),LEN(E15)=18,DATEDIF(TEXT(MID(E15,7,8),"0-00-00"),TODAY(),"y"),TRUE,"身份证错误")</f>
        <v>17</v>
      </c>
      <c r="E15" s="154" t="s">
        <v>141</v>
      </c>
      <c r="F15" s="39" t="s">
        <v>105</v>
      </c>
      <c r="G15" s="38" t="s">
        <v>106</v>
      </c>
      <c r="H15" s="40" t="s">
        <v>107</v>
      </c>
      <c r="I15" s="38" t="s">
        <v>108</v>
      </c>
      <c r="J15" s="42" t="s">
        <v>120</v>
      </c>
      <c r="K15" s="39">
        <v>15245362589</v>
      </c>
      <c r="L15" s="38" t="s">
        <v>110</v>
      </c>
      <c r="M15" s="39" t="s">
        <v>21</v>
      </c>
      <c r="N15" s="38" t="s">
        <v>110</v>
      </c>
      <c r="O15" s="43" t="s">
        <v>111</v>
      </c>
      <c r="P15" s="43" t="s">
        <v>112</v>
      </c>
      <c r="Q15" s="43" t="s">
        <v>113</v>
      </c>
      <c r="R15" s="139" t="s">
        <v>114</v>
      </c>
      <c r="S15" s="38"/>
      <c r="T15" s="38"/>
    </row>
    <row r="16" ht="40" customHeight="1" spans="1:20">
      <c r="A16" s="38">
        <v>12</v>
      </c>
      <c r="B16" s="42" t="s">
        <v>142</v>
      </c>
      <c r="C16" s="40" t="s">
        <v>122</v>
      </c>
      <c r="D16" s="38" cm="1">
        <f ca="1" t="array" ref="D16">_xlfn.IFS(LEN(E16)=15,DATEDIF(TEXT("19"&amp;MID(E16,7,6),"0-00-00"),TODAY(),"y"),LEN(E16)=18,DATEDIF(TEXT(MID(E16,7,8),"0-00-00"),TODAY(),"y"),TRUE,"身份证错误")</f>
        <v>18</v>
      </c>
      <c r="E16" s="41" t="s">
        <v>143</v>
      </c>
      <c r="F16" s="39" t="s">
        <v>105</v>
      </c>
      <c r="G16" s="38" t="s">
        <v>106</v>
      </c>
      <c r="H16" s="40" t="s">
        <v>107</v>
      </c>
      <c r="I16" s="38" t="s">
        <v>108</v>
      </c>
      <c r="J16" s="42" t="s">
        <v>120</v>
      </c>
      <c r="K16" s="53">
        <v>1734550377</v>
      </c>
      <c r="L16" s="38" t="s">
        <v>110</v>
      </c>
      <c r="M16" s="39" t="s">
        <v>21</v>
      </c>
      <c r="N16" s="38" t="s">
        <v>110</v>
      </c>
      <c r="O16" s="43" t="s">
        <v>111</v>
      </c>
      <c r="P16" s="43" t="s">
        <v>112</v>
      </c>
      <c r="Q16" s="43" t="s">
        <v>113</v>
      </c>
      <c r="R16" s="139" t="s">
        <v>114</v>
      </c>
      <c r="S16" s="38"/>
      <c r="T16" s="38"/>
    </row>
    <row r="17" ht="40" customHeight="1" spans="1:20">
      <c r="A17" s="38">
        <v>13</v>
      </c>
      <c r="B17" s="52" t="s">
        <v>144</v>
      </c>
      <c r="C17" s="40" t="s">
        <v>103</v>
      </c>
      <c r="D17" s="38" cm="1">
        <f ca="1" t="array" ref="D17">_xlfn.IFS(LEN(E17)=15,DATEDIF(TEXT("19"&amp;MID(E17,7,6),"0-00-00"),TODAY(),"y"),LEN(E17)=18,DATEDIF(TEXT(MID(E17,7,8),"0-00-00"),TODAY(),"y"),TRUE,"身份证错误")</f>
        <v>19</v>
      </c>
      <c r="E17" s="154" t="s">
        <v>145</v>
      </c>
      <c r="F17" s="39" t="s">
        <v>105</v>
      </c>
      <c r="G17" s="38" t="s">
        <v>106</v>
      </c>
      <c r="H17" s="40" t="s">
        <v>107</v>
      </c>
      <c r="I17" s="38" t="s">
        <v>108</v>
      </c>
      <c r="J17" s="42" t="s">
        <v>120</v>
      </c>
      <c r="K17" s="54">
        <v>18227471376</v>
      </c>
      <c r="L17" s="38" t="s">
        <v>110</v>
      </c>
      <c r="M17" s="39" t="s">
        <v>21</v>
      </c>
      <c r="N17" s="38" t="s">
        <v>110</v>
      </c>
      <c r="O17" s="43" t="s">
        <v>111</v>
      </c>
      <c r="P17" s="43" t="s">
        <v>112</v>
      </c>
      <c r="Q17" s="43" t="s">
        <v>113</v>
      </c>
      <c r="R17" s="139" t="s">
        <v>114</v>
      </c>
      <c r="S17" s="38"/>
      <c r="T17" s="38"/>
    </row>
    <row r="18" ht="40" customHeight="1" spans="1:20">
      <c r="A18" s="38">
        <v>14</v>
      </c>
      <c r="B18" s="39" t="s">
        <v>146</v>
      </c>
      <c r="C18" s="40" t="s">
        <v>122</v>
      </c>
      <c r="D18" s="38" cm="1">
        <f ca="1" t="array" ref="D18">_xlfn.IFS(LEN(E18)=15,DATEDIF(TEXT("19"&amp;MID(E18,7,6),"0-00-00"),TODAY(),"y"),LEN(E18)=18,DATEDIF(TEXT(MID(E18,7,8),"0-00-00"),TODAY(),"y"),TRUE,"身份证错误")</f>
        <v>20</v>
      </c>
      <c r="E18" s="154" t="s">
        <v>147</v>
      </c>
      <c r="F18" s="39" t="s">
        <v>105</v>
      </c>
      <c r="G18" s="38" t="s">
        <v>106</v>
      </c>
      <c r="H18" s="40" t="s">
        <v>107</v>
      </c>
      <c r="I18" s="38" t="s">
        <v>108</v>
      </c>
      <c r="J18" s="42" t="s">
        <v>120</v>
      </c>
      <c r="K18" s="39">
        <v>15368745623</v>
      </c>
      <c r="L18" s="38" t="s">
        <v>110</v>
      </c>
      <c r="M18" s="39" t="s">
        <v>21</v>
      </c>
      <c r="N18" s="38" t="s">
        <v>110</v>
      </c>
      <c r="O18" s="43" t="s">
        <v>111</v>
      </c>
      <c r="P18" s="43" t="s">
        <v>112</v>
      </c>
      <c r="Q18" s="43" t="s">
        <v>113</v>
      </c>
      <c r="R18" s="139" t="s">
        <v>114</v>
      </c>
      <c r="S18" s="38"/>
      <c r="T18" s="38"/>
    </row>
    <row r="19" ht="44" customHeight="1" spans="1:20">
      <c r="A19" s="38">
        <v>15</v>
      </c>
      <c r="B19" s="39" t="s">
        <v>148</v>
      </c>
      <c r="C19" s="40" t="s">
        <v>103</v>
      </c>
      <c r="D19" s="38" cm="1">
        <f ca="1" t="array" ref="D19">_xlfn.IFS(LEN(E19)=15,DATEDIF(TEXT("19"&amp;MID(E19,7,6),"0-00-00"),TODAY(),"y"),LEN(E19)=18,DATEDIF(TEXT(MID(E19,7,8),"0-00-00"),TODAY(),"y"),TRUE,"身份证错误")</f>
        <v>19</v>
      </c>
      <c r="E19" s="154" t="s">
        <v>149</v>
      </c>
      <c r="F19" s="39" t="s">
        <v>105</v>
      </c>
      <c r="G19" s="38" t="s">
        <v>106</v>
      </c>
      <c r="H19" s="40" t="s">
        <v>107</v>
      </c>
      <c r="I19" s="38" t="s">
        <v>108</v>
      </c>
      <c r="J19" s="42" t="s">
        <v>150</v>
      </c>
      <c r="K19" s="39">
        <v>15268685475</v>
      </c>
      <c r="L19" s="38" t="s">
        <v>110</v>
      </c>
      <c r="M19" s="39" t="s">
        <v>21</v>
      </c>
      <c r="N19" s="38" t="s">
        <v>110</v>
      </c>
      <c r="O19" s="43" t="s">
        <v>111</v>
      </c>
      <c r="P19" s="43" t="s">
        <v>112</v>
      </c>
      <c r="Q19" s="43" t="s">
        <v>113</v>
      </c>
      <c r="R19" s="139" t="s">
        <v>114</v>
      </c>
      <c r="S19" s="38"/>
      <c r="T19" s="38"/>
    </row>
    <row r="20" s="129" customFormat="1" ht="43" customHeight="1" spans="1:20">
      <c r="A20" s="38">
        <v>16</v>
      </c>
      <c r="B20" s="52" t="s">
        <v>151</v>
      </c>
      <c r="C20" s="40" t="s">
        <v>103</v>
      </c>
      <c r="D20" s="38" cm="1">
        <f ca="1" t="array" ref="D20">_xlfn.IFS(LEN(E20)=15,DATEDIF(TEXT("19"&amp;MID(E20,7,6),"0-00-00"),TODAY(),"y"),LEN(E20)=18,DATEDIF(TEXT(MID(E20,7,8),"0-00-00"),TODAY(),"y"),TRUE,"身份证错误")</f>
        <v>20</v>
      </c>
      <c r="E20" s="154" t="s">
        <v>152</v>
      </c>
      <c r="F20" s="39" t="s">
        <v>105</v>
      </c>
      <c r="G20" s="38" t="s">
        <v>106</v>
      </c>
      <c r="H20" s="40" t="s">
        <v>107</v>
      </c>
      <c r="I20" s="38" t="s">
        <v>108</v>
      </c>
      <c r="J20" s="52" t="s">
        <v>153</v>
      </c>
      <c r="K20" s="54">
        <v>19827471376</v>
      </c>
      <c r="L20" s="38" t="s">
        <v>110</v>
      </c>
      <c r="M20" s="39" t="s">
        <v>21</v>
      </c>
      <c r="N20" s="38" t="s">
        <v>110</v>
      </c>
      <c r="O20" s="43" t="s">
        <v>111</v>
      </c>
      <c r="P20" s="43" t="s">
        <v>112</v>
      </c>
      <c r="Q20" s="43" t="s">
        <v>113</v>
      </c>
      <c r="R20" s="139" t="s">
        <v>114</v>
      </c>
      <c r="S20" s="38"/>
      <c r="T20" s="38"/>
    </row>
    <row r="21" s="129" customFormat="1" ht="40" customHeight="1" spans="1:20">
      <c r="A21" s="38">
        <v>17</v>
      </c>
      <c r="B21" s="52" t="s">
        <v>154</v>
      </c>
      <c r="C21" s="40" t="s">
        <v>122</v>
      </c>
      <c r="D21" s="38" cm="1">
        <f ca="1" t="array" ref="D21">_xlfn.IFS(LEN(E21)=15,DATEDIF(TEXT("19"&amp;MID(E21,7,6),"0-00-00"),TODAY(),"y"),LEN(E21)=18,DATEDIF(TEXT(MID(E21,7,8),"0-00-00"),TODAY(),"y"),TRUE,"身份证错误")</f>
        <v>18</v>
      </c>
      <c r="E21" s="154" t="s">
        <v>155</v>
      </c>
      <c r="F21" s="39" t="s">
        <v>105</v>
      </c>
      <c r="G21" s="38" t="s">
        <v>106</v>
      </c>
      <c r="H21" s="40" t="s">
        <v>107</v>
      </c>
      <c r="I21" s="38" t="s">
        <v>108</v>
      </c>
      <c r="J21" s="52" t="s">
        <v>120</v>
      </c>
      <c r="K21" s="54">
        <v>17381022309</v>
      </c>
      <c r="L21" s="38" t="s">
        <v>110</v>
      </c>
      <c r="M21" s="39" t="s">
        <v>21</v>
      </c>
      <c r="N21" s="38" t="s">
        <v>110</v>
      </c>
      <c r="O21" s="43" t="s">
        <v>111</v>
      </c>
      <c r="P21" s="43" t="s">
        <v>112</v>
      </c>
      <c r="Q21" s="43" t="s">
        <v>113</v>
      </c>
      <c r="R21" s="139" t="s">
        <v>114</v>
      </c>
      <c r="S21" s="38"/>
      <c r="T21" s="38"/>
    </row>
    <row r="22" s="129" customFormat="1" ht="40" customHeight="1" spans="1:20">
      <c r="A22" s="38">
        <v>18</v>
      </c>
      <c r="B22" s="51" t="s">
        <v>156</v>
      </c>
      <c r="C22" s="40" t="s">
        <v>122</v>
      </c>
      <c r="D22" s="38" cm="1">
        <f ca="1" t="array" ref="D22">_xlfn.IFS(LEN(E22)=15,DATEDIF(TEXT("19"&amp;MID(E22,7,6),"0-00-00"),TODAY(),"y"),LEN(E22)=18,DATEDIF(TEXT(MID(E22,7,8),"0-00-00"),TODAY(),"y"),TRUE,"身份证错误")</f>
        <v>18</v>
      </c>
      <c r="E22" s="41" t="s">
        <v>157</v>
      </c>
      <c r="F22" s="39" t="s">
        <v>105</v>
      </c>
      <c r="G22" s="38" t="s">
        <v>106</v>
      </c>
      <c r="H22" s="40" t="s">
        <v>107</v>
      </c>
      <c r="I22" s="38" t="s">
        <v>108</v>
      </c>
      <c r="J22" s="52" t="s">
        <v>120</v>
      </c>
      <c r="K22" s="51">
        <v>19936653313</v>
      </c>
      <c r="L22" s="38" t="s">
        <v>110</v>
      </c>
      <c r="M22" s="39" t="s">
        <v>21</v>
      </c>
      <c r="N22" s="38" t="s">
        <v>110</v>
      </c>
      <c r="O22" s="43" t="s">
        <v>111</v>
      </c>
      <c r="P22" s="43" t="s">
        <v>112</v>
      </c>
      <c r="Q22" s="43" t="s">
        <v>113</v>
      </c>
      <c r="R22" s="139" t="s">
        <v>114</v>
      </c>
      <c r="S22" s="38"/>
      <c r="T22" s="38"/>
    </row>
    <row r="23" s="129" customFormat="1" ht="40" customHeight="1" spans="1:20">
      <c r="A23" s="38">
        <v>19</v>
      </c>
      <c r="B23" s="51" t="s">
        <v>158</v>
      </c>
      <c r="C23" s="40" t="s">
        <v>122</v>
      </c>
      <c r="D23" s="38" cm="1">
        <f ca="1" t="array" ref="D23">_xlfn.IFS(LEN(E23)=15,DATEDIF(TEXT("19"&amp;MID(E23,7,6),"0-00-00"),TODAY(),"y"),LEN(E23)=18,DATEDIF(TEXT(MID(E23,7,8),"0-00-00"),TODAY(),"y"),TRUE,"身份证错误")</f>
        <v>19</v>
      </c>
      <c r="E23" s="154" t="s">
        <v>159</v>
      </c>
      <c r="F23" s="39" t="s">
        <v>105</v>
      </c>
      <c r="G23" s="38" t="s">
        <v>106</v>
      </c>
      <c r="H23" s="40" t="s">
        <v>107</v>
      </c>
      <c r="I23" s="38" t="s">
        <v>108</v>
      </c>
      <c r="J23" s="52" t="s">
        <v>120</v>
      </c>
      <c r="K23" s="51">
        <v>18854652578</v>
      </c>
      <c r="L23" s="38" t="s">
        <v>110</v>
      </c>
      <c r="M23" s="39" t="s">
        <v>21</v>
      </c>
      <c r="N23" s="38" t="s">
        <v>110</v>
      </c>
      <c r="O23" s="43" t="s">
        <v>111</v>
      </c>
      <c r="P23" s="43" t="s">
        <v>112</v>
      </c>
      <c r="Q23" s="43" t="s">
        <v>113</v>
      </c>
      <c r="R23" s="139" t="s">
        <v>114</v>
      </c>
      <c r="S23" s="38"/>
      <c r="T23" s="38"/>
    </row>
    <row r="24" s="129" customFormat="1" ht="40" customHeight="1" spans="1:20">
      <c r="A24" s="38">
        <v>20</v>
      </c>
      <c r="B24" s="52" t="s">
        <v>158</v>
      </c>
      <c r="C24" s="40" t="s">
        <v>122</v>
      </c>
      <c r="D24" s="38" cm="1">
        <f ca="1" t="array" ref="D24">_xlfn.IFS(LEN(E24)=15,DATEDIF(TEXT("19"&amp;MID(E24,7,6),"0-00-00"),TODAY(),"y"),LEN(E24)=18,DATEDIF(TEXT(MID(E24,7,8),"0-00-00"),TODAY(),"y"),TRUE,"身份证错误")</f>
        <v>18</v>
      </c>
      <c r="E24" s="154" t="s">
        <v>160</v>
      </c>
      <c r="F24" s="39" t="s">
        <v>105</v>
      </c>
      <c r="G24" s="38" t="s">
        <v>106</v>
      </c>
      <c r="H24" s="40" t="s">
        <v>107</v>
      </c>
      <c r="I24" s="38" t="s">
        <v>108</v>
      </c>
      <c r="J24" s="52" t="s">
        <v>120</v>
      </c>
      <c r="K24" s="156" t="s">
        <v>161</v>
      </c>
      <c r="L24" s="38" t="s">
        <v>110</v>
      </c>
      <c r="M24" s="39" t="s">
        <v>21</v>
      </c>
      <c r="N24" s="38" t="s">
        <v>110</v>
      </c>
      <c r="O24" s="43" t="s">
        <v>111</v>
      </c>
      <c r="P24" s="43" t="s">
        <v>112</v>
      </c>
      <c r="Q24" s="43" t="s">
        <v>113</v>
      </c>
      <c r="R24" s="139" t="s">
        <v>114</v>
      </c>
      <c r="S24" s="38"/>
      <c r="T24" s="38"/>
    </row>
    <row r="25" s="129" customFormat="1" ht="45" customHeight="1" spans="1:20">
      <c r="A25" s="38">
        <v>21</v>
      </c>
      <c r="B25" s="55" t="s">
        <v>162</v>
      </c>
      <c r="C25" s="40" t="s">
        <v>122</v>
      </c>
      <c r="D25" s="38" cm="1">
        <f ca="1" t="array" ref="D25">_xlfn.IFS(LEN(E25)=15,DATEDIF(TEXT("19"&amp;MID(E25,7,6),"0-00-00"),TODAY(),"y"),LEN(E25)=18,DATEDIF(TEXT(MID(E25,7,8),"0-00-00"),TODAY(),"y"),TRUE,"身份证错误")</f>
        <v>19</v>
      </c>
      <c r="E25" s="154" t="s">
        <v>163</v>
      </c>
      <c r="F25" s="39" t="s">
        <v>105</v>
      </c>
      <c r="G25" s="38" t="s">
        <v>106</v>
      </c>
      <c r="H25" s="40" t="s">
        <v>107</v>
      </c>
      <c r="I25" s="38" t="s">
        <v>108</v>
      </c>
      <c r="J25" s="52" t="s">
        <v>164</v>
      </c>
      <c r="K25" s="54">
        <v>18383678813</v>
      </c>
      <c r="L25" s="38" t="s">
        <v>110</v>
      </c>
      <c r="M25" s="39" t="s">
        <v>21</v>
      </c>
      <c r="N25" s="38" t="s">
        <v>110</v>
      </c>
      <c r="O25" s="43" t="s">
        <v>111</v>
      </c>
      <c r="P25" s="43" t="s">
        <v>112</v>
      </c>
      <c r="Q25" s="43" t="s">
        <v>113</v>
      </c>
      <c r="R25" s="139" t="s">
        <v>114</v>
      </c>
      <c r="S25" s="38"/>
      <c r="T25" s="38"/>
    </row>
    <row r="26" s="129" customFormat="1" ht="45" customHeight="1" spans="1:20">
      <c r="A26" s="38">
        <v>22</v>
      </c>
      <c r="B26" s="51" t="s">
        <v>165</v>
      </c>
      <c r="C26" s="40" t="s">
        <v>122</v>
      </c>
      <c r="D26" s="38" cm="1">
        <f ca="1" t="array" ref="D26">_xlfn.IFS(LEN(E26)=15,DATEDIF(TEXT("19"&amp;MID(E26,7,6),"0-00-00"),TODAY(),"y"),LEN(E26)=18,DATEDIF(TEXT(MID(E26,7,8),"0-00-00"),TODAY(),"y"),TRUE,"身份证错误")</f>
        <v>20</v>
      </c>
      <c r="E26" s="154" t="s">
        <v>166</v>
      </c>
      <c r="F26" s="39" t="s">
        <v>105</v>
      </c>
      <c r="G26" s="38" t="s">
        <v>106</v>
      </c>
      <c r="H26" s="40" t="s">
        <v>107</v>
      </c>
      <c r="I26" s="38" t="s">
        <v>108</v>
      </c>
      <c r="J26" s="52" t="s">
        <v>167</v>
      </c>
      <c r="K26" s="51">
        <v>18654655852</v>
      </c>
      <c r="L26" s="38" t="s">
        <v>110</v>
      </c>
      <c r="M26" s="39" t="s">
        <v>21</v>
      </c>
      <c r="N26" s="38" t="s">
        <v>110</v>
      </c>
      <c r="O26" s="43" t="s">
        <v>111</v>
      </c>
      <c r="P26" s="43" t="s">
        <v>112</v>
      </c>
      <c r="Q26" s="43" t="s">
        <v>113</v>
      </c>
      <c r="R26" s="139" t="s">
        <v>114</v>
      </c>
      <c r="S26" s="38"/>
      <c r="T26" s="38"/>
    </row>
    <row r="27" s="129" customFormat="1" ht="40" customHeight="1" spans="1:20">
      <c r="A27" s="38">
        <v>23</v>
      </c>
      <c r="B27" s="51" t="s">
        <v>168</v>
      </c>
      <c r="C27" s="40" t="s">
        <v>103</v>
      </c>
      <c r="D27" s="38" cm="1">
        <f ca="1" t="array" ref="D27">_xlfn.IFS(LEN(E27)=15,DATEDIF(TEXT("19"&amp;MID(E27,7,6),"0-00-00"),TODAY(),"y"),LEN(E27)=18,DATEDIF(TEXT(MID(E27,7,8),"0-00-00"),TODAY(),"y"),TRUE,"身份证错误")</f>
        <v>19</v>
      </c>
      <c r="E27" s="154" t="s">
        <v>169</v>
      </c>
      <c r="F27" s="39" t="s">
        <v>105</v>
      </c>
      <c r="G27" s="38" t="s">
        <v>106</v>
      </c>
      <c r="H27" s="40" t="s">
        <v>107</v>
      </c>
      <c r="I27" s="38" t="s">
        <v>108</v>
      </c>
      <c r="J27" s="52" t="s">
        <v>109</v>
      </c>
      <c r="K27" s="51">
        <v>15865845785</v>
      </c>
      <c r="L27" s="38" t="s">
        <v>110</v>
      </c>
      <c r="M27" s="52" t="s">
        <v>170</v>
      </c>
      <c r="N27" s="38" t="s">
        <v>110</v>
      </c>
      <c r="O27" s="43" t="s">
        <v>111</v>
      </c>
      <c r="P27" s="43" t="s">
        <v>112</v>
      </c>
      <c r="Q27" s="43" t="s">
        <v>113</v>
      </c>
      <c r="R27" s="139" t="s">
        <v>114</v>
      </c>
      <c r="S27" s="38"/>
      <c r="T27" s="38"/>
    </row>
    <row r="28" s="129" customFormat="1" ht="40" customHeight="1" spans="1:20">
      <c r="A28" s="38">
        <v>24</v>
      </c>
      <c r="B28" s="51" t="s">
        <v>171</v>
      </c>
      <c r="C28" s="40" t="s">
        <v>122</v>
      </c>
      <c r="D28" s="38" cm="1">
        <f ca="1" t="array" ref="D28">_xlfn.IFS(LEN(E28)=15,DATEDIF(TEXT("19"&amp;MID(E28,7,6),"0-00-00"),TODAY(),"y"),LEN(E28)=18,DATEDIF(TEXT(MID(E28,7,8),"0-00-00"),TODAY(),"y"),TRUE,"身份证错误")</f>
        <v>16</v>
      </c>
      <c r="E28" s="154" t="s">
        <v>172</v>
      </c>
      <c r="F28" s="39" t="s">
        <v>105</v>
      </c>
      <c r="G28" s="38" t="s">
        <v>106</v>
      </c>
      <c r="H28" s="40" t="s">
        <v>107</v>
      </c>
      <c r="I28" s="38" t="s">
        <v>108</v>
      </c>
      <c r="J28" s="52" t="s">
        <v>109</v>
      </c>
      <c r="K28" s="51">
        <v>19113881079</v>
      </c>
      <c r="L28" s="38" t="s">
        <v>110</v>
      </c>
      <c r="M28" s="52" t="s">
        <v>170</v>
      </c>
      <c r="N28" s="38" t="s">
        <v>110</v>
      </c>
      <c r="O28" s="43" t="s">
        <v>111</v>
      </c>
      <c r="P28" s="43" t="s">
        <v>112</v>
      </c>
      <c r="Q28" s="43" t="s">
        <v>113</v>
      </c>
      <c r="R28" s="139" t="s">
        <v>114</v>
      </c>
      <c r="S28" s="38"/>
      <c r="T28" s="38"/>
    </row>
    <row r="29" s="129" customFormat="1" ht="40" customHeight="1" spans="1:20">
      <c r="A29" s="38">
        <v>25</v>
      </c>
      <c r="B29" s="52" t="s">
        <v>173</v>
      </c>
      <c r="C29" s="40" t="s">
        <v>122</v>
      </c>
      <c r="D29" s="38" cm="1">
        <f ca="1" t="array" ref="D29">_xlfn.IFS(LEN(E29)=15,DATEDIF(TEXT("19"&amp;MID(E29,7,6),"0-00-00"),TODAY(),"y"),LEN(E29)=18,DATEDIF(TEXT(MID(E29,7,8),"0-00-00"),TODAY(),"y"),TRUE,"身份证错误")</f>
        <v>16</v>
      </c>
      <c r="E29" s="154" t="s">
        <v>174</v>
      </c>
      <c r="F29" s="39" t="s">
        <v>105</v>
      </c>
      <c r="G29" s="38" t="s">
        <v>106</v>
      </c>
      <c r="H29" s="40" t="s">
        <v>107</v>
      </c>
      <c r="I29" s="38" t="s">
        <v>108</v>
      </c>
      <c r="J29" s="52" t="s">
        <v>175</v>
      </c>
      <c r="K29" s="54">
        <v>1777647782</v>
      </c>
      <c r="L29" s="38" t="s">
        <v>110</v>
      </c>
      <c r="M29" s="52" t="s">
        <v>170</v>
      </c>
      <c r="N29" s="38" t="s">
        <v>110</v>
      </c>
      <c r="O29" s="43" t="s">
        <v>111</v>
      </c>
      <c r="P29" s="43" t="s">
        <v>112</v>
      </c>
      <c r="Q29" s="43" t="s">
        <v>113</v>
      </c>
      <c r="R29" s="139" t="s">
        <v>114</v>
      </c>
      <c r="S29" s="38"/>
      <c r="T29" s="38"/>
    </row>
    <row r="30" s="129" customFormat="1" ht="40" customHeight="1" spans="1:20">
      <c r="A30" s="38">
        <v>26</v>
      </c>
      <c r="B30" s="52" t="s">
        <v>176</v>
      </c>
      <c r="C30" s="40" t="s">
        <v>122</v>
      </c>
      <c r="D30" s="38" cm="1">
        <f ca="1" t="array" ref="D30">_xlfn.IFS(LEN(E30)=15,DATEDIF(TEXT("19"&amp;MID(E30,7,6),"0-00-00"),TODAY(),"y"),LEN(E30)=18,DATEDIF(TEXT(MID(E30,7,8),"0-00-00"),TODAY(),"y"),TRUE,"身份证错误")</f>
        <v>17</v>
      </c>
      <c r="E30" s="41" t="s">
        <v>177</v>
      </c>
      <c r="F30" s="39" t="s">
        <v>105</v>
      </c>
      <c r="G30" s="38" t="s">
        <v>106</v>
      </c>
      <c r="H30" s="40" t="s">
        <v>107</v>
      </c>
      <c r="I30" s="38" t="s">
        <v>108</v>
      </c>
      <c r="J30" s="52" t="s">
        <v>120</v>
      </c>
      <c r="K30" s="54">
        <v>18383651531</v>
      </c>
      <c r="L30" s="38" t="s">
        <v>110</v>
      </c>
      <c r="M30" s="52" t="s">
        <v>170</v>
      </c>
      <c r="N30" s="38" t="s">
        <v>110</v>
      </c>
      <c r="O30" s="43" t="s">
        <v>111</v>
      </c>
      <c r="P30" s="43" t="s">
        <v>112</v>
      </c>
      <c r="Q30" s="43" t="s">
        <v>113</v>
      </c>
      <c r="R30" s="139" t="s">
        <v>114</v>
      </c>
      <c r="S30" s="38"/>
      <c r="T30" s="38"/>
    </row>
    <row r="31" s="129" customFormat="1" ht="52" customHeight="1" spans="1:20">
      <c r="A31" s="38">
        <v>27</v>
      </c>
      <c r="B31" s="51" t="s">
        <v>178</v>
      </c>
      <c r="C31" s="40" t="s">
        <v>122</v>
      </c>
      <c r="D31" s="38" cm="1">
        <f ca="1" t="array" ref="D31">_xlfn.IFS(LEN(E31)=15,DATEDIF(TEXT("19"&amp;MID(E31,7,6),"0-00-00"),TODAY(),"y"),LEN(E31)=18,DATEDIF(TEXT(MID(E31,7,8),"0-00-00"),TODAY(),"y"),TRUE,"身份证错误")</f>
        <v>16</v>
      </c>
      <c r="E31" s="41" t="s">
        <v>179</v>
      </c>
      <c r="F31" s="39" t="s">
        <v>105</v>
      </c>
      <c r="G31" s="38" t="s">
        <v>106</v>
      </c>
      <c r="H31" s="40" t="s">
        <v>107</v>
      </c>
      <c r="I31" s="38" t="s">
        <v>108</v>
      </c>
      <c r="J31" s="52" t="s">
        <v>180</v>
      </c>
      <c r="K31" s="51">
        <v>17781763824</v>
      </c>
      <c r="L31" s="38" t="s">
        <v>110</v>
      </c>
      <c r="M31" s="52" t="s">
        <v>170</v>
      </c>
      <c r="N31" s="38" t="s">
        <v>110</v>
      </c>
      <c r="O31" s="43" t="s">
        <v>111</v>
      </c>
      <c r="P31" s="43" t="s">
        <v>112</v>
      </c>
      <c r="Q31" s="43" t="s">
        <v>113</v>
      </c>
      <c r="R31" s="139" t="s">
        <v>114</v>
      </c>
      <c r="S31" s="38"/>
      <c r="T31" s="38"/>
    </row>
    <row r="32" s="129" customFormat="1" ht="40" customHeight="1" spans="1:20">
      <c r="A32" s="38">
        <v>28</v>
      </c>
      <c r="B32" s="51" t="s">
        <v>181</v>
      </c>
      <c r="C32" s="40" t="s">
        <v>103</v>
      </c>
      <c r="D32" s="38" cm="1">
        <f ca="1" t="array" ref="D32">_xlfn.IFS(LEN(E32)=15,DATEDIF(TEXT("19"&amp;MID(E32,7,6),"0-00-00"),TODAY(),"y"),LEN(E32)=18,DATEDIF(TEXT(MID(E32,7,8),"0-00-00"),TODAY(),"y"),TRUE,"身份证错误")</f>
        <v>16</v>
      </c>
      <c r="E32" s="154" t="s">
        <v>182</v>
      </c>
      <c r="F32" s="39" t="s">
        <v>105</v>
      </c>
      <c r="G32" s="38" t="s">
        <v>106</v>
      </c>
      <c r="H32" s="40" t="s">
        <v>107</v>
      </c>
      <c r="I32" s="38" t="s">
        <v>108</v>
      </c>
      <c r="J32" s="52" t="s">
        <v>120</v>
      </c>
      <c r="K32" s="51">
        <v>18383672738</v>
      </c>
      <c r="L32" s="38" t="s">
        <v>110</v>
      </c>
      <c r="M32" s="52" t="s">
        <v>170</v>
      </c>
      <c r="N32" s="38" t="s">
        <v>110</v>
      </c>
      <c r="O32" s="43" t="s">
        <v>111</v>
      </c>
      <c r="P32" s="43" t="s">
        <v>112</v>
      </c>
      <c r="Q32" s="43" t="s">
        <v>113</v>
      </c>
      <c r="R32" s="139" t="s">
        <v>114</v>
      </c>
      <c r="S32" s="38"/>
      <c r="T32" s="38"/>
    </row>
    <row r="33" s="129" customFormat="1" ht="40" customHeight="1" spans="1:54">
      <c r="A33" s="38">
        <v>29</v>
      </c>
      <c r="B33" s="51" t="s">
        <v>183</v>
      </c>
      <c r="C33" s="40" t="s">
        <v>103</v>
      </c>
      <c r="D33" s="38" cm="1">
        <f ca="1" t="array" ref="D33">_xlfn.IFS(LEN(E33)=15,DATEDIF(TEXT("19"&amp;MID(E33,7,6),"0-00-00"),TODAY(),"y"),LEN(E33)=18,DATEDIF(TEXT(MID(E33,7,8),"0-00-00"),TODAY(),"y"),TRUE,"身份证错误")</f>
        <v>16</v>
      </c>
      <c r="E33" s="154" t="s">
        <v>184</v>
      </c>
      <c r="F33" s="39" t="s">
        <v>105</v>
      </c>
      <c r="G33" s="38" t="s">
        <v>106</v>
      </c>
      <c r="H33" s="40" t="s">
        <v>107</v>
      </c>
      <c r="I33" s="38" t="s">
        <v>108</v>
      </c>
      <c r="J33" s="52" t="s">
        <v>120</v>
      </c>
      <c r="K33" s="51">
        <v>18383672738</v>
      </c>
      <c r="L33" s="38" t="s">
        <v>110</v>
      </c>
      <c r="M33" s="52" t="s">
        <v>170</v>
      </c>
      <c r="N33" s="38" t="s">
        <v>110</v>
      </c>
      <c r="O33" s="43" t="s">
        <v>111</v>
      </c>
      <c r="P33" s="43" t="s">
        <v>112</v>
      </c>
      <c r="Q33" s="43" t="s">
        <v>113</v>
      </c>
      <c r="R33" s="139" t="s">
        <v>114</v>
      </c>
      <c r="S33" s="38"/>
      <c r="T33" s="38"/>
    </row>
    <row r="34" ht="40" customHeight="1" spans="1:54">
      <c r="A34" s="38">
        <v>30</v>
      </c>
      <c r="B34" s="42" t="s">
        <v>185</v>
      </c>
      <c r="C34" s="40" t="s">
        <v>103</v>
      </c>
      <c r="D34" s="38" cm="1">
        <f ca="1" t="array" ref="D34">_xlfn.IFS(LEN(E34)=15,DATEDIF(TEXT("19"&amp;MID(E34,7,6),"0-00-00"),TODAY(),"y"),LEN(E34)=18,DATEDIF(TEXT(MID(E34,7,8),"0-00-00"),TODAY(),"y"),TRUE,"身份证错误")</f>
        <v>18</v>
      </c>
      <c r="E34" s="154" t="s">
        <v>186</v>
      </c>
      <c r="F34" s="39" t="s">
        <v>105</v>
      </c>
      <c r="G34" s="38" t="s">
        <v>106</v>
      </c>
      <c r="H34" s="40" t="s">
        <v>107</v>
      </c>
      <c r="I34" s="38" t="s">
        <v>108</v>
      </c>
      <c r="J34" s="52" t="s">
        <v>120</v>
      </c>
      <c r="K34" s="53">
        <v>13618139747</v>
      </c>
      <c r="L34" s="38" t="s">
        <v>110</v>
      </c>
      <c r="M34" s="52" t="s">
        <v>170</v>
      </c>
      <c r="N34" s="38" t="s">
        <v>110</v>
      </c>
      <c r="O34" s="43" t="s">
        <v>111</v>
      </c>
      <c r="P34" s="43" t="s">
        <v>112</v>
      </c>
      <c r="Q34" s="43" t="s">
        <v>113</v>
      </c>
      <c r="R34" s="139" t="s">
        <v>114</v>
      </c>
      <c r="S34" s="38"/>
      <c r="T34" s="38"/>
    </row>
    <row r="35" ht="40" customHeight="1" spans="1:54">
      <c r="A35" s="38">
        <v>31</v>
      </c>
      <c r="B35" s="39" t="s">
        <v>187</v>
      </c>
      <c r="C35" s="40" t="s">
        <v>103</v>
      </c>
      <c r="D35" s="38" cm="1">
        <f ca="1" t="array" ref="D35">_xlfn.IFS(LEN(E35)=15,DATEDIF(TEXT("19"&amp;MID(E35,7,6),"0-00-00"),TODAY(),"y"),LEN(E35)=18,DATEDIF(TEXT(MID(E35,7,8),"0-00-00"),TODAY(),"y"),TRUE,"身份证错误")</f>
        <v>18</v>
      </c>
      <c r="E35" s="154" t="s">
        <v>188</v>
      </c>
      <c r="F35" s="39" t="s">
        <v>105</v>
      </c>
      <c r="G35" s="38" t="s">
        <v>106</v>
      </c>
      <c r="H35" s="40" t="s">
        <v>107</v>
      </c>
      <c r="I35" s="38" t="s">
        <v>108</v>
      </c>
      <c r="J35" s="52" t="s">
        <v>120</v>
      </c>
      <c r="K35" s="57">
        <v>18654865257</v>
      </c>
      <c r="L35" s="38" t="s">
        <v>110</v>
      </c>
      <c r="M35" s="52" t="s">
        <v>170</v>
      </c>
      <c r="N35" s="38" t="s">
        <v>110</v>
      </c>
      <c r="O35" s="43" t="s">
        <v>111</v>
      </c>
      <c r="P35" s="43" t="s">
        <v>112</v>
      </c>
      <c r="Q35" s="43" t="s">
        <v>113</v>
      </c>
      <c r="R35" s="139" t="s">
        <v>114</v>
      </c>
      <c r="S35" s="57"/>
      <c r="T35" s="57"/>
    </row>
    <row r="36" ht="40" customHeight="1" spans="1:54">
      <c r="A36" s="38">
        <v>32</v>
      </c>
      <c r="B36" s="39" t="s">
        <v>189</v>
      </c>
      <c r="C36" s="57" t="s">
        <v>103</v>
      </c>
      <c r="D36" s="38" cm="1">
        <f ca="1" t="array" ref="D36">_xlfn.IFS(LEN(E36)=15,DATEDIF(TEXT("19"&amp;MID(E36,7,6),"0-00-00"),TODAY(),"y"),LEN(E36)=18,DATEDIF(TEXT(MID(E36,7,8),"0-00-00"),TODAY(),"y"),TRUE,"身份证错误")</f>
        <v>18</v>
      </c>
      <c r="E36" s="41" t="s">
        <v>190</v>
      </c>
      <c r="F36" s="39" t="s">
        <v>105</v>
      </c>
      <c r="G36" s="38" t="s">
        <v>106</v>
      </c>
      <c r="H36" s="40" t="s">
        <v>107</v>
      </c>
      <c r="I36" s="38" t="s">
        <v>108</v>
      </c>
      <c r="J36" s="52" t="s">
        <v>120</v>
      </c>
      <c r="K36" s="57">
        <v>19113832256</v>
      </c>
      <c r="L36" s="38" t="s">
        <v>110</v>
      </c>
      <c r="M36" s="52" t="s">
        <v>170</v>
      </c>
      <c r="N36" s="38" t="s">
        <v>110</v>
      </c>
      <c r="O36" s="43" t="s">
        <v>111</v>
      </c>
      <c r="P36" s="43" t="s">
        <v>112</v>
      </c>
      <c r="Q36" s="43" t="s">
        <v>113</v>
      </c>
      <c r="R36" s="139" t="s">
        <v>114</v>
      </c>
      <c r="S36" s="57"/>
      <c r="T36" s="57"/>
    </row>
    <row r="37" ht="40" customHeight="1" spans="1:54">
      <c r="A37" s="38">
        <v>33</v>
      </c>
      <c r="B37" s="39" t="s">
        <v>191</v>
      </c>
      <c r="C37" s="57" t="s">
        <v>103</v>
      </c>
      <c r="D37" s="38" cm="1">
        <f ca="1" t="array" ref="D37">_xlfn.IFS(LEN(E37)=15,DATEDIF(TEXT("19"&amp;MID(E37,7,6),"0-00-00"),TODAY(),"y"),LEN(E37)=18,DATEDIF(TEXT(MID(E37,7,8),"0-00-00"),TODAY(),"y"),TRUE,"身份证错误")</f>
        <v>17</v>
      </c>
      <c r="E37" s="41" t="s">
        <v>192</v>
      </c>
      <c r="F37" s="39" t="s">
        <v>105</v>
      </c>
      <c r="G37" s="38" t="s">
        <v>106</v>
      </c>
      <c r="H37" s="40" t="s">
        <v>107</v>
      </c>
      <c r="I37" s="38" t="s">
        <v>108</v>
      </c>
      <c r="J37" s="57" t="s">
        <v>109</v>
      </c>
      <c r="K37" s="57">
        <v>13556692330</v>
      </c>
      <c r="L37" s="38" t="s">
        <v>110</v>
      </c>
      <c r="M37" s="52" t="s">
        <v>170</v>
      </c>
      <c r="N37" s="38" t="s">
        <v>110</v>
      </c>
      <c r="O37" s="43" t="s">
        <v>111</v>
      </c>
      <c r="P37" s="43" t="s">
        <v>112</v>
      </c>
      <c r="Q37" s="43" t="s">
        <v>113</v>
      </c>
      <c r="R37" s="139" t="s">
        <v>114</v>
      </c>
      <c r="S37" s="57"/>
      <c r="T37" s="57"/>
    </row>
    <row r="38" ht="48" customHeight="1" spans="1:54">
      <c r="A38" s="38">
        <v>34</v>
      </c>
      <c r="B38" s="39" t="s">
        <v>193</v>
      </c>
      <c r="C38" s="57" t="s">
        <v>122</v>
      </c>
      <c r="D38" s="38" cm="1">
        <f ca="1" t="array" ref="D38">_xlfn.IFS(LEN(E38)=15,DATEDIF(TEXT("19"&amp;MID(E38,7,6),"0-00-00"),TODAY(),"y"),LEN(E38)=18,DATEDIF(TEXT(MID(E38,7,8),"0-00-00"),TODAY(),"y"),TRUE,"身份证错误")</f>
        <v>18</v>
      </c>
      <c r="E38" s="154" t="s">
        <v>194</v>
      </c>
      <c r="F38" s="39" t="s">
        <v>105</v>
      </c>
      <c r="G38" s="38" t="s">
        <v>106</v>
      </c>
      <c r="H38" s="40" t="s">
        <v>107</v>
      </c>
      <c r="I38" s="38" t="s">
        <v>108</v>
      </c>
      <c r="J38" s="57" t="s">
        <v>195</v>
      </c>
      <c r="K38" s="157" t="s">
        <v>196</v>
      </c>
      <c r="L38" s="38" t="s">
        <v>110</v>
      </c>
      <c r="M38" s="52" t="s">
        <v>170</v>
      </c>
      <c r="N38" s="38" t="s">
        <v>110</v>
      </c>
      <c r="O38" s="43" t="s">
        <v>111</v>
      </c>
      <c r="P38" s="43" t="s">
        <v>112</v>
      </c>
      <c r="Q38" s="43" t="s">
        <v>113</v>
      </c>
      <c r="R38" s="139" t="s">
        <v>114</v>
      </c>
      <c r="S38" s="57"/>
      <c r="T38" s="57"/>
    </row>
    <row r="39" ht="47" customHeight="1" spans="1:54">
      <c r="A39" s="38">
        <v>35</v>
      </c>
      <c r="B39" s="39" t="s">
        <v>197</v>
      </c>
      <c r="C39" s="57" t="s">
        <v>122</v>
      </c>
      <c r="D39" s="38" cm="1">
        <f ca="1" t="array" ref="D39">_xlfn.IFS(LEN(E39)=15,DATEDIF(TEXT("19"&amp;MID(E39,7,6),"0-00-00"),TODAY(),"y"),LEN(E39)=18,DATEDIF(TEXT(MID(E39,7,8),"0-00-00"),TODAY(),"y"),TRUE,"身份证错误")</f>
        <v>17</v>
      </c>
      <c r="E39" s="41" t="s">
        <v>198</v>
      </c>
      <c r="F39" s="39" t="s">
        <v>105</v>
      </c>
      <c r="G39" s="38" t="s">
        <v>106</v>
      </c>
      <c r="H39" s="40" t="s">
        <v>107</v>
      </c>
      <c r="I39" s="38" t="s">
        <v>108</v>
      </c>
      <c r="J39" s="57" t="s">
        <v>199</v>
      </c>
      <c r="K39" s="57">
        <v>18659852364</v>
      </c>
      <c r="L39" s="38" t="s">
        <v>110</v>
      </c>
      <c r="M39" s="52" t="s">
        <v>170</v>
      </c>
      <c r="N39" s="38" t="s">
        <v>110</v>
      </c>
      <c r="O39" s="43" t="s">
        <v>111</v>
      </c>
      <c r="P39" s="43" t="s">
        <v>112</v>
      </c>
      <c r="Q39" s="43" t="s">
        <v>113</v>
      </c>
      <c r="R39" s="139" t="s">
        <v>114</v>
      </c>
      <c r="S39" s="57"/>
      <c r="T39" s="57"/>
    </row>
    <row r="40" customFormat="1" ht="46" customHeight="1" spans="1:54">
      <c r="A40" s="38">
        <v>36</v>
      </c>
      <c r="B40" s="57" t="s">
        <v>200</v>
      </c>
      <c r="C40" s="57" t="s">
        <v>122</v>
      </c>
      <c r="D40" s="38" cm="1">
        <f ca="1" t="array" ref="D40">_xlfn.IFS(LEN(E40)=15,DATEDIF(TEXT("19"&amp;MID(E40,7,6),"0-00-00"),TODAY(),"y"),LEN(E40)=18,DATEDIF(TEXT(MID(E40,7,8),"0-00-00"),TODAY(),"y"),TRUE,"身份证错误")</f>
        <v>17</v>
      </c>
      <c r="E40" s="41" t="s">
        <v>201</v>
      </c>
      <c r="F40" s="39" t="s">
        <v>105</v>
      </c>
      <c r="G40" s="38" t="s">
        <v>106</v>
      </c>
      <c r="H40" s="40" t="s">
        <v>107</v>
      </c>
      <c r="I40" s="38" t="s">
        <v>108</v>
      </c>
      <c r="J40" s="57" t="s">
        <v>120</v>
      </c>
      <c r="K40" s="57">
        <v>18116502024</v>
      </c>
      <c r="L40" s="38" t="s">
        <v>110</v>
      </c>
      <c r="M40" s="52" t="s">
        <v>170</v>
      </c>
      <c r="N40" s="38" t="s">
        <v>110</v>
      </c>
      <c r="O40" s="43" t="s">
        <v>111</v>
      </c>
      <c r="P40" s="43" t="s">
        <v>112</v>
      </c>
      <c r="Q40" s="43" t="s">
        <v>113</v>
      </c>
      <c r="R40" s="139" t="s">
        <v>114</v>
      </c>
      <c r="S40" s="57"/>
      <c r="T40" s="57"/>
    </row>
    <row r="41" customFormat="1" ht="46" customHeight="1" spans="1:54">
      <c r="A41" s="38">
        <v>37</v>
      </c>
      <c r="B41" s="57" t="s">
        <v>202</v>
      </c>
      <c r="C41" s="57" t="s">
        <v>122</v>
      </c>
      <c r="D41" s="38" cm="1">
        <f ca="1" t="array" ref="D41">_xlfn.IFS(LEN(E41)=15,DATEDIF(TEXT("19"&amp;MID(E41,7,6),"0-00-00"),TODAY(),"y"),LEN(E41)=18,DATEDIF(TEXT(MID(E41,7,8),"0-00-00"),TODAY(),"y"),TRUE,"身份证错误")</f>
        <v>17</v>
      </c>
      <c r="E41" s="41" t="s">
        <v>203</v>
      </c>
      <c r="F41" s="39" t="s">
        <v>105</v>
      </c>
      <c r="G41" s="38" t="s">
        <v>106</v>
      </c>
      <c r="H41" s="40" t="s">
        <v>107</v>
      </c>
      <c r="I41" s="38" t="s">
        <v>108</v>
      </c>
      <c r="J41" s="57" t="s">
        <v>120</v>
      </c>
      <c r="K41" s="57">
        <v>13550452331</v>
      </c>
      <c r="L41" s="38" t="s">
        <v>110</v>
      </c>
      <c r="M41" s="52" t="s">
        <v>170</v>
      </c>
      <c r="N41" s="38" t="s">
        <v>110</v>
      </c>
      <c r="O41" s="43" t="s">
        <v>111</v>
      </c>
      <c r="P41" s="43" t="s">
        <v>112</v>
      </c>
      <c r="Q41" s="43" t="s">
        <v>113</v>
      </c>
      <c r="R41" s="139" t="s">
        <v>114</v>
      </c>
      <c r="S41" s="57"/>
      <c r="T41" s="57"/>
    </row>
    <row r="42" s="127" customFormat="1" ht="46" customHeight="1" spans="1:54">
      <c r="A42" s="57" t="s">
        <v>204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1"/>
    </row>
  </sheetData>
  <autoFilter xmlns:etc="http://www.wps.cn/officeDocument/2017/etCustomData" ref="A1:T42" etc:filterBottomFollowUsedRange="0">
    <extLst/>
  </autoFilter>
  <mergeCells count="23">
    <mergeCell ref="A1:T1"/>
    <mergeCell ref="A2:T2"/>
    <mergeCell ref="A42:T4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</mergeCells>
  <conditionalFormatting sqref="B8">
    <cfRule type="duplicateValues" dxfId="0" priority="51"/>
  </conditionalFormatting>
  <conditionalFormatting sqref="E8">
    <cfRule type="duplicateValues" dxfId="0" priority="22"/>
  </conditionalFormatting>
  <conditionalFormatting sqref="B9">
    <cfRule type="duplicateValues" dxfId="0" priority="54"/>
  </conditionalFormatting>
  <conditionalFormatting sqref="E9">
    <cfRule type="duplicateValues" dxfId="0" priority="24"/>
  </conditionalFormatting>
  <conditionalFormatting sqref="B10">
    <cfRule type="duplicateValues" dxfId="0" priority="48"/>
  </conditionalFormatting>
  <conditionalFormatting sqref="E10">
    <cfRule type="duplicateValues" dxfId="0" priority="20"/>
  </conditionalFormatting>
  <conditionalFormatting sqref="B11">
    <cfRule type="duplicateValues" dxfId="0" priority="45"/>
  </conditionalFormatting>
  <conditionalFormatting sqref="E11">
    <cfRule type="duplicateValues" dxfId="0" priority="18"/>
  </conditionalFormatting>
  <conditionalFormatting sqref="B15">
    <cfRule type="duplicateValues" dxfId="0" priority="27"/>
  </conditionalFormatting>
  <conditionalFormatting sqref="E15">
    <cfRule type="duplicateValues" dxfId="0" priority="6"/>
  </conditionalFormatting>
  <conditionalFormatting sqref="B16">
    <cfRule type="duplicateValues" dxfId="0" priority="4"/>
  </conditionalFormatting>
  <conditionalFormatting sqref="B31">
    <cfRule type="duplicateValues" dxfId="0" priority="33"/>
  </conditionalFormatting>
  <conditionalFormatting sqref="E31">
    <cfRule type="duplicateValues" dxfId="0" priority="10"/>
  </conditionalFormatting>
  <conditionalFormatting sqref="B32">
    <cfRule type="duplicateValues" dxfId="0" priority="30"/>
  </conditionalFormatting>
  <conditionalFormatting sqref="E32">
    <cfRule type="duplicateValues" dxfId="0" priority="8"/>
  </conditionalFormatting>
  <conditionalFormatting sqref="B12:B14">
    <cfRule type="duplicateValues" dxfId="0" priority="39"/>
  </conditionalFormatting>
  <conditionalFormatting sqref="B17:B22">
    <cfRule type="duplicateValues" dxfId="0" priority="36"/>
  </conditionalFormatting>
  <conditionalFormatting sqref="B24:B30">
    <cfRule type="duplicateValues" dxfId="0" priority="42"/>
  </conditionalFormatting>
  <conditionalFormatting sqref="B35:B41">
    <cfRule type="duplicateValues" dxfId="0" priority="1"/>
  </conditionalFormatting>
  <conditionalFormatting sqref="E12:E14">
    <cfRule type="duplicateValues" dxfId="0" priority="14"/>
  </conditionalFormatting>
  <conditionalFormatting sqref="E16:E22">
    <cfRule type="duplicateValues" dxfId="0" priority="12"/>
  </conditionalFormatting>
  <conditionalFormatting sqref="E24:E30">
    <cfRule type="duplicateValues" dxfId="0" priority="16"/>
  </conditionalFormatting>
  <dataValidations count="2">
    <dataValidation showErrorMessage="1" error="请输入大于1的整数" sqref="E40 J40"/>
    <dataValidation type="list" allowBlank="1" showInputMessage="1" showErrorMessage="1" sqref="M1:M4 M42:M1048576">
      <formula1>"脱贫户,监测户"</formula1>
    </dataValidation>
  </dataValidations>
  <printOptions horizontalCentered="1"/>
  <pageMargins left="0.554861111111111" right="0.554861111111111" top="0.60625" bottom="0.60625" header="0.5" footer="0.5"/>
  <pageSetup paperSize="9" scale="65" fitToHeight="0" orientation="landscape" horizontalDpi="600"/>
  <headerFooter/>
  <ignoredErrors>
    <ignoredError sqref="M3" listDataValidation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20"/>
  <sheetViews>
    <sheetView workbookViewId="0">
      <selection activeCell="A1" sqref="A1:D1"/>
    </sheetView>
  </sheetViews>
  <sheetFormatPr defaultColWidth="9" defaultRowHeight="13.5" outlineLevelCol="3"/>
  <cols>
    <col min="1" max="1" width="20.5" customWidth="1"/>
    <col min="2" max="2" width="21.3333333333333" customWidth="1"/>
    <col min="3" max="3" width="18.8916666666667" customWidth="1"/>
    <col min="4" max="4" width="24.1083333333333" customWidth="1"/>
  </cols>
  <sheetData>
    <row r="1" ht="37" customHeight="1" spans="1:4">
      <c r="A1" s="122" t="s">
        <v>205</v>
      </c>
      <c r="B1" s="122"/>
      <c r="C1" s="122"/>
      <c r="D1" s="122"/>
    </row>
    <row r="2" spans="1:4">
      <c r="A2" s="96" t="s">
        <v>206</v>
      </c>
      <c r="B2" s="96"/>
      <c r="C2" s="96"/>
      <c r="D2" s="96"/>
    </row>
    <row r="3" ht="34" customHeight="1" spans="1:4">
      <c r="A3" s="70" t="s">
        <v>207</v>
      </c>
      <c r="B3" s="97" t="s">
        <v>208</v>
      </c>
      <c r="C3" s="98"/>
      <c r="D3" s="99"/>
    </row>
    <row r="4" ht="34" customHeight="1" spans="1:4">
      <c r="A4" s="70" t="s">
        <v>209</v>
      </c>
      <c r="B4" s="84" t="s">
        <v>210</v>
      </c>
      <c r="C4" s="70" t="s">
        <v>211</v>
      </c>
      <c r="D4" s="70" t="s">
        <v>212</v>
      </c>
    </row>
    <row r="5" ht="34" customHeight="1" spans="1:4">
      <c r="A5" s="70" t="s">
        <v>213</v>
      </c>
      <c r="B5" s="84" t="s">
        <v>214</v>
      </c>
      <c r="C5" s="70" t="s">
        <v>215</v>
      </c>
      <c r="D5" s="158" t="s">
        <v>216</v>
      </c>
    </row>
    <row r="6" ht="34" customHeight="1" spans="1:4">
      <c r="A6" s="70" t="s">
        <v>217</v>
      </c>
      <c r="B6" s="97" t="s">
        <v>218</v>
      </c>
      <c r="C6" s="70" t="s">
        <v>8</v>
      </c>
      <c r="D6" s="99">
        <v>18015783540</v>
      </c>
    </row>
    <row r="7" ht="34" customHeight="1" spans="1:4">
      <c r="A7" s="70" t="s">
        <v>11</v>
      </c>
      <c r="B7" s="84" t="s">
        <v>219</v>
      </c>
      <c r="C7" s="70" t="s">
        <v>220</v>
      </c>
      <c r="D7" s="70" t="s">
        <v>221</v>
      </c>
    </row>
    <row r="8" ht="34" customHeight="1" spans="1:4">
      <c r="A8" s="70" t="s">
        <v>222</v>
      </c>
      <c r="B8" s="70" t="s">
        <v>223</v>
      </c>
      <c r="C8" s="70" t="s">
        <v>224</v>
      </c>
      <c r="D8" s="70" t="s">
        <v>225</v>
      </c>
    </row>
    <row r="9" ht="99" customHeight="1" spans="1:4">
      <c r="A9" s="84" t="s">
        <v>226</v>
      </c>
      <c r="B9" s="114"/>
      <c r="C9" s="123"/>
      <c r="D9" s="124"/>
    </row>
    <row r="10" ht="36" customHeight="1" spans="1:4">
      <c r="A10" s="84" t="s">
        <v>227</v>
      </c>
      <c r="B10" s="124" t="s">
        <v>228</v>
      </c>
      <c r="C10" s="114" t="s">
        <v>229</v>
      </c>
      <c r="D10" s="124"/>
    </row>
    <row r="11" ht="89" customHeight="1" spans="1:4">
      <c r="A11" s="84"/>
      <c r="B11" s="125" t="s">
        <v>230</v>
      </c>
      <c r="C11" s="125" t="s">
        <v>231</v>
      </c>
      <c r="D11" s="126"/>
    </row>
    <row r="12" ht="22" customHeight="1" spans="1:4">
      <c r="A12" s="70" t="s">
        <v>232</v>
      </c>
      <c r="B12" s="70" t="s">
        <v>228</v>
      </c>
      <c r="C12" s="70" t="s">
        <v>229</v>
      </c>
      <c r="D12" s="70"/>
    </row>
    <row r="13" ht="97" customHeight="1" spans="1:4">
      <c r="A13" s="70"/>
      <c r="B13" s="125" t="s">
        <v>230</v>
      </c>
      <c r="C13" s="125" t="s">
        <v>231</v>
      </c>
      <c r="D13" s="126"/>
    </row>
    <row r="14" ht="36" customHeight="1" spans="1:4">
      <c r="A14" s="70" t="s">
        <v>233</v>
      </c>
      <c r="B14" s="70"/>
      <c r="C14" s="70"/>
      <c r="D14" s="70"/>
    </row>
    <row r="15" ht="18" hidden="1" customHeight="1" spans="1:4">
      <c r="A15" s="70" t="s">
        <v>234</v>
      </c>
      <c r="B15" s="70" t="s">
        <v>235</v>
      </c>
      <c r="C15" s="70"/>
      <c r="D15" s="70"/>
    </row>
    <row r="16" ht="28" customHeight="1" spans="1:4">
      <c r="A16" s="70"/>
      <c r="B16" s="70" t="s">
        <v>236</v>
      </c>
      <c r="C16" s="97" t="s">
        <v>237</v>
      </c>
      <c r="D16" s="99"/>
    </row>
    <row r="17" ht="29" customHeight="1" spans="1:4">
      <c r="A17" s="70"/>
      <c r="B17" s="127"/>
      <c r="C17" s="97"/>
      <c r="D17" s="99"/>
    </row>
    <row r="18" ht="30" customHeight="1" spans="1:4">
      <c r="A18" s="127" t="s">
        <v>17</v>
      </c>
      <c r="B18" s="70"/>
      <c r="C18" s="70"/>
      <c r="D18" s="70"/>
    </row>
    <row r="20" ht="11" customHeight="1" spans="1:4">
      <c r="A20" s="112"/>
      <c r="B20" s="112"/>
      <c r="C20" s="112"/>
      <c r="D20" s="112"/>
    </row>
  </sheetData>
  <mergeCells count="17">
    <mergeCell ref="A1:D1"/>
    <mergeCell ref="A2:D2"/>
    <mergeCell ref="B3:D3"/>
    <mergeCell ref="B9:D9"/>
    <mergeCell ref="C10:D10"/>
    <mergeCell ref="C11:D11"/>
    <mergeCell ref="C12:D12"/>
    <mergeCell ref="C13:D13"/>
    <mergeCell ref="B14:D14"/>
    <mergeCell ref="B15:D15"/>
    <mergeCell ref="C16:D16"/>
    <mergeCell ref="C17:D17"/>
    <mergeCell ref="B18:D18"/>
    <mergeCell ref="A20:D20"/>
    <mergeCell ref="A10:A11"/>
    <mergeCell ref="A12:A13"/>
    <mergeCell ref="A15:A17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15"/>
  <sheetViews>
    <sheetView workbookViewId="0">
      <selection activeCell="F10" sqref="F10"/>
    </sheetView>
  </sheetViews>
  <sheetFormatPr defaultColWidth="9" defaultRowHeight="13.5" outlineLevelCol="7"/>
  <cols>
    <col min="1" max="1" width="24.8916666666667" customWidth="1"/>
    <col min="2" max="2" width="21" customWidth="1"/>
    <col min="3" max="3" width="21.1083333333333" customWidth="1"/>
    <col min="4" max="4" width="20.775" customWidth="1"/>
  </cols>
  <sheetData>
    <row r="1" ht="43" customHeight="1" spans="1:8">
      <c r="A1" s="113" t="s">
        <v>238</v>
      </c>
      <c r="B1" s="113"/>
      <c r="C1" s="113"/>
      <c r="D1" s="113"/>
    </row>
    <row r="2" ht="18" customHeight="1" spans="1:8">
      <c r="A2" s="96" t="s">
        <v>239</v>
      </c>
      <c r="B2" s="96"/>
      <c r="C2" s="96"/>
      <c r="D2" s="96"/>
    </row>
    <row r="3" ht="32" customHeight="1" spans="1:8">
      <c r="A3" s="70" t="s">
        <v>240</v>
      </c>
      <c r="B3" s="97" t="s">
        <v>241</v>
      </c>
      <c r="C3" s="98"/>
      <c r="D3" s="99"/>
    </row>
    <row r="4" ht="27" customHeight="1" spans="1:8">
      <c r="A4" s="70" t="s">
        <v>242</v>
      </c>
      <c r="B4" s="70" t="s">
        <v>218</v>
      </c>
      <c r="C4" s="70" t="s">
        <v>8</v>
      </c>
      <c r="D4" s="70">
        <v>18015783540</v>
      </c>
    </row>
    <row r="5" ht="36" customHeight="1" spans="1:8">
      <c r="A5" s="70" t="s">
        <v>243</v>
      </c>
      <c r="B5" s="70" t="s">
        <v>244</v>
      </c>
      <c r="C5" s="70" t="s">
        <v>8</v>
      </c>
      <c r="D5" s="70">
        <v>15114035852</v>
      </c>
    </row>
    <row r="6" ht="36" customHeight="1" spans="1:8">
      <c r="A6" s="70" t="s">
        <v>245</v>
      </c>
      <c r="B6" s="97" t="s">
        <v>22</v>
      </c>
      <c r="C6" s="70" t="s">
        <v>246</v>
      </c>
      <c r="D6" s="99">
        <v>29</v>
      </c>
    </row>
    <row r="7" ht="36" customHeight="1" spans="1:8">
      <c r="A7" s="70" t="s">
        <v>247</v>
      </c>
      <c r="B7" s="97" t="s">
        <v>22</v>
      </c>
      <c r="C7" s="70" t="s">
        <v>248</v>
      </c>
      <c r="D7" s="99" t="s">
        <v>249</v>
      </c>
    </row>
    <row r="8" ht="36" customHeight="1" spans="1:8">
      <c r="A8" s="70" t="s">
        <v>250</v>
      </c>
      <c r="B8" s="114" t="s">
        <v>251</v>
      </c>
      <c r="C8" s="70" t="s">
        <v>252</v>
      </c>
      <c r="D8" s="84" t="s">
        <v>251</v>
      </c>
    </row>
    <row r="9" ht="36" customHeight="1" spans="1:8">
      <c r="A9" s="70" t="s">
        <v>253</v>
      </c>
      <c r="B9" s="114" t="s">
        <v>254</v>
      </c>
      <c r="C9" s="70" t="s">
        <v>255</v>
      </c>
      <c r="D9" s="115">
        <v>80</v>
      </c>
      <c r="E9" s="105"/>
    </row>
    <row r="10" ht="36" customHeight="1" spans="1:8">
      <c r="A10" s="70" t="s">
        <v>256</v>
      </c>
      <c r="B10" s="116">
        <v>24</v>
      </c>
      <c r="C10" s="70" t="s">
        <v>257</v>
      </c>
      <c r="D10" s="115">
        <v>56</v>
      </c>
    </row>
    <row r="11" ht="36" customHeight="1" spans="1:8">
      <c r="A11" s="70" t="s">
        <v>258</v>
      </c>
      <c r="B11" s="97" t="s">
        <v>259</v>
      </c>
      <c r="C11" s="98"/>
      <c r="D11" s="99"/>
    </row>
    <row r="12" ht="36" customHeight="1" spans="1:8">
      <c r="A12" s="70" t="s">
        <v>260</v>
      </c>
      <c r="B12" s="97" t="s">
        <v>261</v>
      </c>
      <c r="C12" s="98"/>
      <c r="D12" s="99"/>
    </row>
    <row r="13" ht="148" customHeight="1" spans="1:8">
      <c r="A13" s="70" t="s">
        <v>262</v>
      </c>
      <c r="B13" s="117" t="s">
        <v>263</v>
      </c>
      <c r="C13" s="118"/>
      <c r="D13" s="119"/>
      <c r="H13" s="120"/>
    </row>
    <row r="14" ht="151" customHeight="1" spans="1:8">
      <c r="A14" s="84" t="s">
        <v>264</v>
      </c>
      <c r="B14" s="104" t="s">
        <v>265</v>
      </c>
      <c r="C14" s="104"/>
      <c r="D14" s="104"/>
    </row>
    <row r="15" s="112" customFormat="1" ht="24" customHeight="1" spans="1:8">
      <c r="A15" s="121" t="s">
        <v>266</v>
      </c>
      <c r="B15" s="121"/>
      <c r="C15" s="121"/>
      <c r="D15" s="121"/>
    </row>
  </sheetData>
  <mergeCells count="8">
    <mergeCell ref="A1:D1"/>
    <mergeCell ref="A2:D2"/>
    <mergeCell ref="B3:D3"/>
    <mergeCell ref="B11:D11"/>
    <mergeCell ref="B12:D12"/>
    <mergeCell ref="B13:D13"/>
    <mergeCell ref="B14:D14"/>
    <mergeCell ref="A15:D15"/>
  </mergeCells>
  <printOptions horizontalCentered="1"/>
  <pageMargins left="0.751388888888889" right="0.751388888888889" top="0.60625" bottom="0.60625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U22"/>
  <sheetViews>
    <sheetView topLeftCell="A6" workbookViewId="0">
      <selection activeCell="R9" sqref="R9"/>
    </sheetView>
  </sheetViews>
  <sheetFormatPr defaultColWidth="9" defaultRowHeight="13.5"/>
  <cols>
    <col min="1" max="1" width="3.225" customWidth="1"/>
    <col min="2" max="2" width="8.55833333333333" customWidth="1"/>
    <col min="3" max="3" width="3.55833333333333" customWidth="1"/>
    <col min="4" max="4" width="3.89166666666667" customWidth="1"/>
    <col min="5" max="5" width="19.5583333333333" customWidth="1"/>
    <col min="7" max="7" width="3.89166666666667" customWidth="1"/>
    <col min="8" max="8" width="4.88333333333333" customWidth="1"/>
    <col min="9" max="9" width="4.89166666666667" customWidth="1"/>
    <col min="10" max="10" width="19.3333333333333" customWidth="1"/>
    <col min="11" max="11" width="12.3333333333333" customWidth="1"/>
    <col min="12" max="12" width="4.75" customWidth="1"/>
    <col min="13" max="13" width="5.25" customWidth="1"/>
    <col min="14" max="14" width="4.775" customWidth="1"/>
    <col min="15" max="15" width="8.44166666666667" style="81" customWidth="1"/>
    <col min="16" max="16" width="5.775" style="81" customWidth="1"/>
    <col min="17" max="17" width="7.225" style="81" customWidth="1"/>
    <col min="18" max="18" width="23" customWidth="1"/>
    <col min="19" max="19" width="14.5583333333333" customWidth="1"/>
    <col min="20" max="20" width="17" customWidth="1"/>
    <col min="21" max="21" width="6.89166666666667" customWidth="1"/>
  </cols>
  <sheetData>
    <row r="1" ht="45" customHeight="1" spans="1:21">
      <c r="A1" s="106" t="s">
        <v>267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ht="25" customHeight="1" spans="1:21">
      <c r="A2" s="61" t="s">
        <v>268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  <c r="P2" s="62"/>
      <c r="Q2" s="62"/>
      <c r="R2" s="61"/>
      <c r="S2" s="61"/>
      <c r="T2" s="61"/>
      <c r="U2" s="61"/>
    </row>
    <row r="3" spans="1:21">
      <c r="A3" s="63" t="s">
        <v>2</v>
      </c>
      <c r="B3" s="63" t="s">
        <v>3</v>
      </c>
      <c r="C3" s="63" t="s">
        <v>4</v>
      </c>
      <c r="D3" s="65" t="s">
        <v>5</v>
      </c>
      <c r="E3" s="64" t="s">
        <v>6</v>
      </c>
      <c r="F3" s="63" t="s">
        <v>93</v>
      </c>
      <c r="G3" s="63" t="s">
        <v>94</v>
      </c>
      <c r="H3" s="63" t="s">
        <v>95</v>
      </c>
      <c r="I3" s="63" t="s">
        <v>96</v>
      </c>
      <c r="J3" s="63" t="s">
        <v>97</v>
      </c>
      <c r="K3" s="63" t="s">
        <v>8</v>
      </c>
      <c r="L3" s="63" t="s">
        <v>98</v>
      </c>
      <c r="M3" s="66" t="s">
        <v>269</v>
      </c>
      <c r="N3" s="66" t="s">
        <v>99</v>
      </c>
      <c r="O3" s="66" t="s">
        <v>270</v>
      </c>
      <c r="P3" s="66" t="s">
        <v>271</v>
      </c>
      <c r="Q3" s="66" t="s">
        <v>272</v>
      </c>
      <c r="R3" s="68" t="s">
        <v>273</v>
      </c>
      <c r="S3" s="69"/>
      <c r="T3" s="70" t="s">
        <v>101</v>
      </c>
      <c r="U3" s="70" t="s">
        <v>17</v>
      </c>
    </row>
    <row r="4" ht="25" customHeight="1" spans="1:21">
      <c r="A4" s="63"/>
      <c r="B4" s="63"/>
      <c r="C4" s="63"/>
      <c r="D4" s="71"/>
      <c r="E4" s="64"/>
      <c r="F4" s="63"/>
      <c r="G4" s="63"/>
      <c r="H4" s="63"/>
      <c r="I4" s="63"/>
      <c r="J4" s="63"/>
      <c r="K4" s="63"/>
      <c r="L4" s="63"/>
      <c r="M4" s="72"/>
      <c r="N4" s="72"/>
      <c r="O4" s="66"/>
      <c r="P4" s="66"/>
      <c r="Q4" s="72"/>
      <c r="R4" s="66" t="s">
        <v>274</v>
      </c>
      <c r="S4" s="66" t="s">
        <v>275</v>
      </c>
      <c r="T4" s="70"/>
      <c r="U4" s="70"/>
    </row>
    <row r="5" ht="40" customHeight="1" spans="1:21">
      <c r="A5" s="108">
        <v>1</v>
      </c>
      <c r="B5" s="39" t="s">
        <v>18</v>
      </c>
      <c r="C5" s="83" t="str">
        <f>IF(OR(LEN(E5)=15,LEN(E5)=18),IF(MOD(MID(E5,15,3)*1,2),"男","女"),#N/A)</f>
        <v>女</v>
      </c>
      <c r="D5" s="39">
        <f ca="1">_xlfn.IFS(LEN(E5)=15,DATEDIF(TEXT("19"&amp;MID(E5,7,6),"0-00-00"),TODAY(),"y"),LEN(E5)=18,DATEDIF(TEXT(MID(E5,7,8),"0-00-00"),TODAY(),"y"),TRUE,"身份证错误")</f>
        <v>42</v>
      </c>
      <c r="E5" s="151" t="s">
        <v>19</v>
      </c>
      <c r="F5" s="84" t="s">
        <v>105</v>
      </c>
      <c r="G5" s="70" t="s">
        <v>276</v>
      </c>
      <c r="H5" s="83" t="s">
        <v>277</v>
      </c>
      <c r="I5" s="70" t="s">
        <v>108</v>
      </c>
      <c r="J5" s="85" t="s">
        <v>20</v>
      </c>
      <c r="K5" s="39">
        <v>19196600116</v>
      </c>
      <c r="L5" s="70" t="s">
        <v>110</v>
      </c>
      <c r="M5" s="74" t="s">
        <v>278</v>
      </c>
      <c r="N5" s="70" t="s">
        <v>110</v>
      </c>
      <c r="O5" s="70">
        <v>50</v>
      </c>
      <c r="P5" s="70" t="s">
        <v>279</v>
      </c>
      <c r="Q5" s="70" t="s">
        <v>280</v>
      </c>
      <c r="R5" s="108" t="s">
        <v>281</v>
      </c>
      <c r="S5" s="108" t="s">
        <v>282</v>
      </c>
      <c r="T5" s="108"/>
      <c r="U5" s="108"/>
    </row>
    <row r="6" ht="40" customHeight="1" spans="1:21">
      <c r="A6" s="108">
        <v>2</v>
      </c>
      <c r="B6" s="39" t="s">
        <v>25</v>
      </c>
      <c r="C6" s="83" t="str">
        <f t="shared" ref="C6:C22" si="0">IF(OR(LEN(E6)=15,LEN(E6)=18),IF(MOD(MID(E6,15,3)*1,2),"男","女"),#N/A)</f>
        <v>女</v>
      </c>
      <c r="D6" s="39">
        <f ca="1" t="shared" ref="D6:D22" si="1">_xlfn.IFS(LEN(E6)=15,DATEDIF(TEXT("19"&amp;MID(E6,7,6),"0-00-00"),TODAY(),"y"),LEN(E6)=18,DATEDIF(TEXT(MID(E6,7,8),"0-00-00"),TODAY(),"y"),TRUE,"身份证错误")</f>
        <v>35</v>
      </c>
      <c r="E6" s="151" t="s">
        <v>26</v>
      </c>
      <c r="F6" s="84" t="s">
        <v>105</v>
      </c>
      <c r="G6" s="70" t="s">
        <v>276</v>
      </c>
      <c r="H6" s="83" t="s">
        <v>277</v>
      </c>
      <c r="I6" s="70" t="s">
        <v>108</v>
      </c>
      <c r="J6" s="85" t="s">
        <v>20</v>
      </c>
      <c r="K6" s="39">
        <v>17713429197</v>
      </c>
      <c r="L6" s="70" t="s">
        <v>110</v>
      </c>
      <c r="M6" s="74" t="s">
        <v>278</v>
      </c>
      <c r="N6" s="70" t="s">
        <v>110</v>
      </c>
      <c r="O6" s="70">
        <v>50</v>
      </c>
      <c r="P6" s="70" t="s">
        <v>279</v>
      </c>
      <c r="Q6" s="70" t="s">
        <v>283</v>
      </c>
      <c r="R6" s="108" t="s">
        <v>284</v>
      </c>
      <c r="S6" s="108" t="s">
        <v>282</v>
      </c>
      <c r="T6" s="108"/>
      <c r="U6" s="108"/>
    </row>
    <row r="7" ht="40" customHeight="1" spans="1:21">
      <c r="A7" s="108">
        <v>3</v>
      </c>
      <c r="B7" s="39" t="s">
        <v>27</v>
      </c>
      <c r="C7" s="83" t="str">
        <f t="shared" si="0"/>
        <v>女</v>
      </c>
      <c r="D7" s="39">
        <f ca="1" t="shared" si="1"/>
        <v>46</v>
      </c>
      <c r="E7" s="151" t="s">
        <v>28</v>
      </c>
      <c r="F7" s="84" t="s">
        <v>105</v>
      </c>
      <c r="G7" s="70" t="s">
        <v>276</v>
      </c>
      <c r="H7" s="83" t="s">
        <v>277</v>
      </c>
      <c r="I7" s="70" t="s">
        <v>108</v>
      </c>
      <c r="J7" s="85" t="s">
        <v>20</v>
      </c>
      <c r="K7" s="39">
        <v>18783670645</v>
      </c>
      <c r="L7" s="70" t="s">
        <v>110</v>
      </c>
      <c r="M7" s="74" t="s">
        <v>278</v>
      </c>
      <c r="N7" s="70" t="s">
        <v>110</v>
      </c>
      <c r="O7" s="70">
        <v>50</v>
      </c>
      <c r="P7" s="70" t="s">
        <v>279</v>
      </c>
      <c r="Q7" s="70" t="s">
        <v>283</v>
      </c>
      <c r="R7" s="108" t="s">
        <v>285</v>
      </c>
      <c r="S7" s="108" t="s">
        <v>282</v>
      </c>
      <c r="T7" s="108"/>
      <c r="U7" s="108"/>
    </row>
    <row r="8" ht="40" customHeight="1" spans="1:21">
      <c r="A8" s="108">
        <v>4</v>
      </c>
      <c r="B8" s="39" t="s">
        <v>29</v>
      </c>
      <c r="C8" s="83" t="str">
        <f t="shared" si="0"/>
        <v>男</v>
      </c>
      <c r="D8" s="39">
        <f ca="1" t="shared" si="1"/>
        <v>51</v>
      </c>
      <c r="E8" s="151" t="s">
        <v>30</v>
      </c>
      <c r="F8" s="84" t="s">
        <v>105</v>
      </c>
      <c r="G8" s="70" t="s">
        <v>276</v>
      </c>
      <c r="H8" s="83" t="s">
        <v>277</v>
      </c>
      <c r="I8" s="70" t="s">
        <v>108</v>
      </c>
      <c r="J8" s="85" t="s">
        <v>20</v>
      </c>
      <c r="K8" s="39">
        <v>15183611566</v>
      </c>
      <c r="L8" s="70" t="s">
        <v>110</v>
      </c>
      <c r="M8" s="74" t="s">
        <v>278</v>
      </c>
      <c r="N8" s="70" t="s">
        <v>110</v>
      </c>
      <c r="O8" s="70">
        <v>50</v>
      </c>
      <c r="P8" s="70" t="s">
        <v>279</v>
      </c>
      <c r="Q8" s="70" t="s">
        <v>286</v>
      </c>
      <c r="R8" s="108" t="s">
        <v>287</v>
      </c>
      <c r="S8" s="108" t="s">
        <v>282</v>
      </c>
      <c r="T8" s="108"/>
      <c r="U8" s="108"/>
    </row>
    <row r="9" s="80" customFormat="1" ht="40" customHeight="1" spans="1:21">
      <c r="A9" s="86">
        <v>5</v>
      </c>
      <c r="B9" s="89" t="s">
        <v>31</v>
      </c>
      <c r="C9" s="88" t="str">
        <f t="shared" si="0"/>
        <v>男</v>
      </c>
      <c r="D9" s="89">
        <f ca="1" t="shared" si="1"/>
        <v>36</v>
      </c>
      <c r="E9" s="159" t="s">
        <v>32</v>
      </c>
      <c r="F9" s="90" t="s">
        <v>105</v>
      </c>
      <c r="G9" s="86" t="s">
        <v>276</v>
      </c>
      <c r="H9" s="88" t="s">
        <v>277</v>
      </c>
      <c r="I9" s="86" t="s">
        <v>108</v>
      </c>
      <c r="J9" s="91" t="s">
        <v>20</v>
      </c>
      <c r="K9" s="89">
        <v>13541893944</v>
      </c>
      <c r="L9" s="86" t="s">
        <v>110</v>
      </c>
      <c r="M9" s="93" t="s">
        <v>278</v>
      </c>
      <c r="N9" s="86" t="s">
        <v>110</v>
      </c>
      <c r="O9" s="86">
        <v>50</v>
      </c>
      <c r="P9" s="86" t="s">
        <v>279</v>
      </c>
      <c r="Q9" s="86" t="s">
        <v>283</v>
      </c>
      <c r="R9" s="86" t="s">
        <v>288</v>
      </c>
      <c r="S9" s="86" t="s">
        <v>282</v>
      </c>
      <c r="T9" s="86"/>
      <c r="U9" s="86" t="s">
        <v>289</v>
      </c>
    </row>
    <row r="10" ht="40" customHeight="1" spans="1:21">
      <c r="A10" s="108">
        <v>6</v>
      </c>
      <c r="B10" s="39" t="s">
        <v>33</v>
      </c>
      <c r="C10" s="83" t="str">
        <f t="shared" si="0"/>
        <v>女</v>
      </c>
      <c r="D10" s="39">
        <f ca="1" t="shared" si="1"/>
        <v>56</v>
      </c>
      <c r="E10" s="151" t="s">
        <v>34</v>
      </c>
      <c r="F10" s="84" t="s">
        <v>105</v>
      </c>
      <c r="G10" s="70" t="s">
        <v>276</v>
      </c>
      <c r="H10" s="83" t="s">
        <v>277</v>
      </c>
      <c r="I10" s="70" t="s">
        <v>108</v>
      </c>
      <c r="J10" s="85" t="s">
        <v>20</v>
      </c>
      <c r="K10" s="39">
        <v>15388402279</v>
      </c>
      <c r="L10" s="70" t="s">
        <v>110</v>
      </c>
      <c r="M10" s="74" t="s">
        <v>278</v>
      </c>
      <c r="N10" s="70" t="s">
        <v>110</v>
      </c>
      <c r="O10" s="70">
        <v>50</v>
      </c>
      <c r="P10" s="70" t="s">
        <v>279</v>
      </c>
      <c r="Q10" s="70" t="s">
        <v>283</v>
      </c>
      <c r="R10" s="108" t="s">
        <v>290</v>
      </c>
      <c r="S10" s="108" t="s">
        <v>282</v>
      </c>
      <c r="T10" s="108"/>
      <c r="U10" s="108"/>
    </row>
    <row r="11" ht="40" customHeight="1" spans="1:21">
      <c r="A11" s="108">
        <v>7</v>
      </c>
      <c r="B11" s="42" t="s">
        <v>35</v>
      </c>
      <c r="C11" s="83" t="str">
        <f t="shared" si="0"/>
        <v>女</v>
      </c>
      <c r="D11" s="39">
        <f ca="1" t="shared" si="1"/>
        <v>48</v>
      </c>
      <c r="E11" s="152" t="s">
        <v>36</v>
      </c>
      <c r="F11" s="84" t="s">
        <v>105</v>
      </c>
      <c r="G11" s="70" t="s">
        <v>276</v>
      </c>
      <c r="H11" s="83" t="s">
        <v>277</v>
      </c>
      <c r="I11" s="70" t="s">
        <v>108</v>
      </c>
      <c r="J11" s="85" t="s">
        <v>20</v>
      </c>
      <c r="K11" s="53">
        <v>19915919655</v>
      </c>
      <c r="L11" s="70" t="s">
        <v>110</v>
      </c>
      <c r="M11" s="74" t="s">
        <v>278</v>
      </c>
      <c r="N11" s="70" t="s">
        <v>110</v>
      </c>
      <c r="O11" s="70">
        <v>50</v>
      </c>
      <c r="P11" s="70" t="s">
        <v>279</v>
      </c>
      <c r="Q11" s="70" t="s">
        <v>283</v>
      </c>
      <c r="R11" s="108" t="s">
        <v>291</v>
      </c>
      <c r="S11" s="108" t="s">
        <v>282</v>
      </c>
      <c r="T11" s="108"/>
      <c r="U11" s="108"/>
    </row>
    <row r="12" ht="40" customHeight="1" spans="1:21">
      <c r="A12" s="108">
        <v>8</v>
      </c>
      <c r="B12" s="42" t="s">
        <v>37</v>
      </c>
      <c r="C12" s="83" t="str">
        <f t="shared" si="0"/>
        <v>女</v>
      </c>
      <c r="D12" s="39">
        <f ca="1" t="shared" si="1"/>
        <v>42</v>
      </c>
      <c r="E12" s="151" t="s">
        <v>38</v>
      </c>
      <c r="F12" s="84" t="s">
        <v>105</v>
      </c>
      <c r="G12" s="70" t="s">
        <v>276</v>
      </c>
      <c r="H12" s="83" t="s">
        <v>277</v>
      </c>
      <c r="I12" s="70" t="s">
        <v>108</v>
      </c>
      <c r="J12" s="85" t="s">
        <v>20</v>
      </c>
      <c r="K12" s="53">
        <v>13738393499</v>
      </c>
      <c r="L12" s="70" t="s">
        <v>110</v>
      </c>
      <c r="M12" s="74" t="s">
        <v>278</v>
      </c>
      <c r="N12" s="70" t="s">
        <v>110</v>
      </c>
      <c r="O12" s="70">
        <v>50</v>
      </c>
      <c r="P12" s="70" t="s">
        <v>279</v>
      </c>
      <c r="Q12" s="70" t="s">
        <v>283</v>
      </c>
      <c r="R12" s="108" t="s">
        <v>292</v>
      </c>
      <c r="S12" s="108" t="s">
        <v>282</v>
      </c>
      <c r="T12" s="108"/>
      <c r="U12" s="108"/>
    </row>
    <row r="13" ht="40" customHeight="1" spans="1:21">
      <c r="A13" s="108">
        <v>9</v>
      </c>
      <c r="B13" s="39" t="s">
        <v>39</v>
      </c>
      <c r="C13" s="83" t="str">
        <f t="shared" si="0"/>
        <v>女</v>
      </c>
      <c r="D13" s="39">
        <f ca="1" t="shared" si="1"/>
        <v>56</v>
      </c>
      <c r="E13" s="151" t="s">
        <v>40</v>
      </c>
      <c r="F13" s="84" t="s">
        <v>105</v>
      </c>
      <c r="G13" s="70" t="s">
        <v>276</v>
      </c>
      <c r="H13" s="83" t="s">
        <v>277</v>
      </c>
      <c r="I13" s="70" t="s">
        <v>108</v>
      </c>
      <c r="J13" s="85" t="s">
        <v>20</v>
      </c>
      <c r="K13" s="39">
        <v>15983745919</v>
      </c>
      <c r="L13" s="70" t="s">
        <v>110</v>
      </c>
      <c r="M13" s="74" t="s">
        <v>278</v>
      </c>
      <c r="N13" s="70" t="s">
        <v>110</v>
      </c>
      <c r="O13" s="70">
        <v>50</v>
      </c>
      <c r="P13" s="70" t="s">
        <v>279</v>
      </c>
      <c r="Q13" s="70" t="s">
        <v>283</v>
      </c>
      <c r="R13" s="108" t="s">
        <v>293</v>
      </c>
      <c r="S13" s="108" t="s">
        <v>282</v>
      </c>
      <c r="T13" s="108"/>
      <c r="U13" s="108"/>
    </row>
    <row r="14" ht="40" customHeight="1" spans="1:21">
      <c r="A14" s="108">
        <v>10</v>
      </c>
      <c r="B14" s="39" t="s">
        <v>41</v>
      </c>
      <c r="C14" s="83" t="str">
        <f t="shared" si="0"/>
        <v>女</v>
      </c>
      <c r="D14" s="39">
        <f ca="1" t="shared" si="1"/>
        <v>47</v>
      </c>
      <c r="E14" s="151" t="s">
        <v>42</v>
      </c>
      <c r="F14" s="84" t="s">
        <v>105</v>
      </c>
      <c r="G14" s="70" t="s">
        <v>276</v>
      </c>
      <c r="H14" s="83" t="s">
        <v>277</v>
      </c>
      <c r="I14" s="70" t="s">
        <v>108</v>
      </c>
      <c r="J14" s="85" t="s">
        <v>20</v>
      </c>
      <c r="K14" s="39">
        <v>17790532239</v>
      </c>
      <c r="L14" s="70" t="s">
        <v>110</v>
      </c>
      <c r="M14" s="74" t="s">
        <v>278</v>
      </c>
      <c r="N14" s="70" t="s">
        <v>110</v>
      </c>
      <c r="O14" s="70">
        <v>50</v>
      </c>
      <c r="P14" s="70" t="s">
        <v>279</v>
      </c>
      <c r="Q14" s="70" t="s">
        <v>283</v>
      </c>
      <c r="R14" s="108" t="s">
        <v>294</v>
      </c>
      <c r="S14" s="108" t="s">
        <v>282</v>
      </c>
      <c r="T14" s="108"/>
      <c r="U14" s="108"/>
    </row>
    <row r="15" ht="40" customHeight="1" spans="1:21">
      <c r="A15" s="108">
        <v>11</v>
      </c>
      <c r="B15" s="39" t="s">
        <v>43</v>
      </c>
      <c r="C15" s="83" t="str">
        <f t="shared" si="0"/>
        <v>男</v>
      </c>
      <c r="D15" s="39">
        <f ca="1" t="shared" si="1"/>
        <v>20</v>
      </c>
      <c r="E15" s="151" t="s">
        <v>44</v>
      </c>
      <c r="F15" s="84" t="s">
        <v>105</v>
      </c>
      <c r="G15" s="70" t="s">
        <v>276</v>
      </c>
      <c r="H15" s="83" t="s">
        <v>277</v>
      </c>
      <c r="I15" s="70" t="s">
        <v>108</v>
      </c>
      <c r="J15" s="85" t="s">
        <v>20</v>
      </c>
      <c r="K15" s="39">
        <v>18990473146</v>
      </c>
      <c r="L15" s="70" t="s">
        <v>110</v>
      </c>
      <c r="M15" s="74" t="s">
        <v>278</v>
      </c>
      <c r="N15" s="70" t="s">
        <v>110</v>
      </c>
      <c r="O15" s="70">
        <v>50</v>
      </c>
      <c r="P15" s="70" t="s">
        <v>279</v>
      </c>
      <c r="Q15" s="70" t="s">
        <v>283</v>
      </c>
      <c r="R15" s="108" t="s">
        <v>295</v>
      </c>
      <c r="S15" s="108" t="s">
        <v>282</v>
      </c>
      <c r="T15" s="108"/>
      <c r="U15" s="108"/>
    </row>
    <row r="16" ht="40" customHeight="1" spans="1:21">
      <c r="A16" s="108">
        <v>12</v>
      </c>
      <c r="B16" s="42" t="s">
        <v>45</v>
      </c>
      <c r="C16" s="83" t="str">
        <f t="shared" si="0"/>
        <v>女</v>
      </c>
      <c r="D16" s="39">
        <f ca="1" t="shared" si="1"/>
        <v>40</v>
      </c>
      <c r="E16" s="151" t="s">
        <v>46</v>
      </c>
      <c r="F16" s="84" t="s">
        <v>105</v>
      </c>
      <c r="G16" s="70" t="s">
        <v>276</v>
      </c>
      <c r="H16" s="83" t="s">
        <v>277</v>
      </c>
      <c r="I16" s="70" t="s">
        <v>108</v>
      </c>
      <c r="J16" s="85" t="s">
        <v>20</v>
      </c>
      <c r="K16" s="53">
        <v>13518449703</v>
      </c>
      <c r="L16" s="70" t="s">
        <v>110</v>
      </c>
      <c r="M16" s="74" t="s">
        <v>278</v>
      </c>
      <c r="N16" s="70" t="s">
        <v>110</v>
      </c>
      <c r="O16" s="70">
        <v>50</v>
      </c>
      <c r="P16" s="70" t="s">
        <v>279</v>
      </c>
      <c r="Q16" s="70" t="s">
        <v>283</v>
      </c>
      <c r="R16" s="108" t="s">
        <v>296</v>
      </c>
      <c r="S16" s="108" t="s">
        <v>282</v>
      </c>
      <c r="T16" s="108"/>
      <c r="U16" s="108"/>
    </row>
    <row r="17" ht="40" customHeight="1" spans="1:21">
      <c r="A17" s="108">
        <v>13</v>
      </c>
      <c r="B17" s="52" t="s">
        <v>47</v>
      </c>
      <c r="C17" s="83" t="str">
        <f t="shared" si="0"/>
        <v>女</v>
      </c>
      <c r="D17" s="39">
        <f ca="1" t="shared" si="1"/>
        <v>49</v>
      </c>
      <c r="E17" s="153" t="s">
        <v>48</v>
      </c>
      <c r="F17" s="84" t="s">
        <v>105</v>
      </c>
      <c r="G17" s="70" t="s">
        <v>276</v>
      </c>
      <c r="H17" s="83" t="s">
        <v>277</v>
      </c>
      <c r="I17" s="70" t="s">
        <v>108</v>
      </c>
      <c r="J17" s="85" t="s">
        <v>20</v>
      </c>
      <c r="K17" s="54">
        <v>18111683704</v>
      </c>
      <c r="L17" s="70" t="s">
        <v>110</v>
      </c>
      <c r="M17" s="74" t="s">
        <v>278</v>
      </c>
      <c r="N17" s="70" t="s">
        <v>110</v>
      </c>
      <c r="O17" s="70">
        <v>50</v>
      </c>
      <c r="P17" s="70" t="s">
        <v>279</v>
      </c>
      <c r="Q17" s="70" t="s">
        <v>283</v>
      </c>
      <c r="R17" s="108" t="s">
        <v>297</v>
      </c>
      <c r="S17" s="108" t="s">
        <v>282</v>
      </c>
      <c r="T17" s="108"/>
      <c r="U17" s="108"/>
    </row>
    <row r="18" ht="40" customHeight="1" spans="1:21">
      <c r="A18" s="108">
        <v>14</v>
      </c>
      <c r="B18" s="39" t="s">
        <v>49</v>
      </c>
      <c r="C18" s="83" t="str">
        <f t="shared" si="0"/>
        <v>女</v>
      </c>
      <c r="D18" s="39">
        <f ca="1" t="shared" si="1"/>
        <v>43</v>
      </c>
      <c r="E18" s="151" t="s">
        <v>50</v>
      </c>
      <c r="F18" s="84" t="s">
        <v>105</v>
      </c>
      <c r="G18" s="70" t="s">
        <v>276</v>
      </c>
      <c r="H18" s="83" t="s">
        <v>277</v>
      </c>
      <c r="I18" s="70" t="s">
        <v>108</v>
      </c>
      <c r="J18" s="85" t="s">
        <v>20</v>
      </c>
      <c r="K18" s="39">
        <v>17713428303</v>
      </c>
      <c r="L18" s="70" t="s">
        <v>110</v>
      </c>
      <c r="M18" s="74" t="s">
        <v>278</v>
      </c>
      <c r="N18" s="70" t="s">
        <v>110</v>
      </c>
      <c r="O18" s="70">
        <v>50</v>
      </c>
      <c r="P18" s="70" t="s">
        <v>279</v>
      </c>
      <c r="Q18" s="70" t="s">
        <v>283</v>
      </c>
      <c r="R18" s="108" t="s">
        <v>298</v>
      </c>
      <c r="S18" s="108" t="s">
        <v>282</v>
      </c>
      <c r="T18" s="108"/>
      <c r="U18" s="108"/>
    </row>
    <row r="19" ht="40" customHeight="1" spans="1:21">
      <c r="A19" s="108">
        <v>15</v>
      </c>
      <c r="B19" s="39" t="s">
        <v>51</v>
      </c>
      <c r="C19" s="83" t="str">
        <f t="shared" si="0"/>
        <v>男</v>
      </c>
      <c r="D19" s="39">
        <f ca="1" t="shared" si="1"/>
        <v>20</v>
      </c>
      <c r="E19" s="151" t="s">
        <v>52</v>
      </c>
      <c r="F19" s="84" t="s">
        <v>105</v>
      </c>
      <c r="G19" s="70" t="s">
        <v>276</v>
      </c>
      <c r="H19" s="83" t="s">
        <v>277</v>
      </c>
      <c r="I19" s="70" t="s">
        <v>108</v>
      </c>
      <c r="J19" s="85" t="s">
        <v>20</v>
      </c>
      <c r="K19" s="39">
        <v>13558510433</v>
      </c>
      <c r="L19" s="70" t="s">
        <v>110</v>
      </c>
      <c r="M19" s="74" t="s">
        <v>278</v>
      </c>
      <c r="N19" s="70" t="s">
        <v>110</v>
      </c>
      <c r="O19" s="70">
        <v>50</v>
      </c>
      <c r="P19" s="70" t="s">
        <v>279</v>
      </c>
      <c r="Q19" s="70" t="s">
        <v>283</v>
      </c>
      <c r="R19" s="108" t="s">
        <v>299</v>
      </c>
      <c r="S19" s="108" t="s">
        <v>282</v>
      </c>
      <c r="T19" s="108"/>
      <c r="U19" s="108"/>
    </row>
    <row r="20" s="80" customFormat="1" ht="40" customHeight="1" spans="1:21">
      <c r="A20" s="86">
        <v>16</v>
      </c>
      <c r="B20" s="87" t="s">
        <v>53</v>
      </c>
      <c r="C20" s="88" t="str">
        <f t="shared" si="0"/>
        <v>男</v>
      </c>
      <c r="D20" s="89">
        <f ca="1" t="shared" si="1"/>
        <v>39</v>
      </c>
      <c r="E20" s="160" t="s">
        <v>54</v>
      </c>
      <c r="F20" s="90" t="s">
        <v>105</v>
      </c>
      <c r="G20" s="86" t="s">
        <v>276</v>
      </c>
      <c r="H20" s="88" t="s">
        <v>277</v>
      </c>
      <c r="I20" s="86" t="s">
        <v>108</v>
      </c>
      <c r="J20" s="91" t="s">
        <v>20</v>
      </c>
      <c r="K20" s="92">
        <v>19149974940</v>
      </c>
      <c r="L20" s="86" t="s">
        <v>110</v>
      </c>
      <c r="M20" s="93" t="s">
        <v>278</v>
      </c>
      <c r="N20" s="86" t="s">
        <v>110</v>
      </c>
      <c r="O20" s="86">
        <v>50</v>
      </c>
      <c r="P20" s="86" t="s">
        <v>279</v>
      </c>
      <c r="Q20" s="86" t="s">
        <v>283</v>
      </c>
      <c r="R20" s="86" t="s">
        <v>300</v>
      </c>
      <c r="S20" s="86" t="s">
        <v>282</v>
      </c>
      <c r="T20" s="86"/>
      <c r="U20" s="86" t="s">
        <v>289</v>
      </c>
    </row>
    <row r="21" ht="40" customHeight="1" spans="1:21">
      <c r="A21" s="108">
        <v>17</v>
      </c>
      <c r="B21" s="42" t="s">
        <v>45</v>
      </c>
      <c r="C21" s="83" t="str">
        <f t="shared" si="0"/>
        <v>女</v>
      </c>
      <c r="D21" s="39">
        <f ca="1" t="shared" si="1"/>
        <v>44</v>
      </c>
      <c r="E21" s="152" t="s">
        <v>55</v>
      </c>
      <c r="F21" s="84" t="s">
        <v>105</v>
      </c>
      <c r="G21" s="70" t="s">
        <v>276</v>
      </c>
      <c r="H21" s="83" t="s">
        <v>277</v>
      </c>
      <c r="I21" s="70" t="s">
        <v>108</v>
      </c>
      <c r="J21" s="85" t="s">
        <v>20</v>
      </c>
      <c r="K21" s="53">
        <v>18190114492</v>
      </c>
      <c r="L21" s="70" t="s">
        <v>110</v>
      </c>
      <c r="M21" s="74" t="s">
        <v>278</v>
      </c>
      <c r="N21" s="70" t="s">
        <v>110</v>
      </c>
      <c r="O21" s="70">
        <v>50</v>
      </c>
      <c r="P21" s="70" t="s">
        <v>279</v>
      </c>
      <c r="Q21" s="70" t="s">
        <v>283</v>
      </c>
      <c r="R21" s="108" t="s">
        <v>301</v>
      </c>
      <c r="S21" s="108" t="s">
        <v>282</v>
      </c>
      <c r="T21" s="108"/>
      <c r="U21" s="108"/>
    </row>
    <row r="22" s="26" customFormat="1" ht="40" customHeight="1" spans="1:21">
      <c r="A22" s="44">
        <v>18</v>
      </c>
      <c r="B22" s="39" t="s">
        <v>56</v>
      </c>
      <c r="C22" s="83" t="str">
        <f t="shared" si="0"/>
        <v>女</v>
      </c>
      <c r="D22" s="39">
        <f ca="1" t="shared" si="1"/>
        <v>44</v>
      </c>
      <c r="E22" s="151" t="s">
        <v>57</v>
      </c>
      <c r="F22" s="110" t="s">
        <v>105</v>
      </c>
      <c r="G22" s="44" t="s">
        <v>276</v>
      </c>
      <c r="H22" s="83" t="s">
        <v>277</v>
      </c>
      <c r="I22" s="44" t="s">
        <v>108</v>
      </c>
      <c r="J22" s="85" t="s">
        <v>20</v>
      </c>
      <c r="K22" s="39">
        <v>13558510433</v>
      </c>
      <c r="L22" s="44" t="s">
        <v>110</v>
      </c>
      <c r="M22" s="111" t="s">
        <v>278</v>
      </c>
      <c r="N22" s="44" t="s">
        <v>110</v>
      </c>
      <c r="O22" s="44">
        <v>50</v>
      </c>
      <c r="P22" s="44" t="s">
        <v>279</v>
      </c>
      <c r="Q22" s="44" t="s">
        <v>283</v>
      </c>
      <c r="R22" s="161" t="s">
        <v>302</v>
      </c>
      <c r="S22" s="108" t="s">
        <v>282</v>
      </c>
      <c r="T22" s="44"/>
      <c r="U22" s="44"/>
    </row>
  </sheetData>
  <mergeCells count="22">
    <mergeCell ref="A1:U1"/>
    <mergeCell ref="A2:U2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T3:T4"/>
    <mergeCell ref="U3:U4"/>
  </mergeCells>
  <conditionalFormatting sqref="B8">
    <cfRule type="duplicateValues" dxfId="0" priority="49"/>
  </conditionalFormatting>
  <conditionalFormatting sqref="E8">
    <cfRule type="duplicateValues" dxfId="0" priority="12"/>
  </conditionalFormatting>
  <conditionalFormatting sqref="B9">
    <cfRule type="duplicateValues" dxfId="0" priority="52"/>
  </conditionalFormatting>
  <conditionalFormatting sqref="E9">
    <cfRule type="duplicateValues" dxfId="0" priority="14"/>
  </conditionalFormatting>
  <conditionalFormatting sqref="B10">
    <cfRule type="duplicateValues" dxfId="0" priority="46"/>
  </conditionalFormatting>
  <conditionalFormatting sqref="E10">
    <cfRule type="duplicateValues" dxfId="0" priority="10"/>
  </conditionalFormatting>
  <conditionalFormatting sqref="B11">
    <cfRule type="duplicateValues" dxfId="0" priority="43"/>
  </conditionalFormatting>
  <conditionalFormatting sqref="E11">
    <cfRule type="duplicateValues" dxfId="0" priority="8"/>
  </conditionalFormatting>
  <conditionalFormatting sqref="B15">
    <cfRule type="duplicateValues" dxfId="0" priority="34"/>
  </conditionalFormatting>
  <conditionalFormatting sqref="E15">
    <cfRule type="duplicateValues" dxfId="0" priority="2"/>
  </conditionalFormatting>
  <conditionalFormatting sqref="B16">
    <cfRule type="duplicateValues" dxfId="0" priority="31"/>
  </conditionalFormatting>
  <conditionalFormatting sqref="B12:B14">
    <cfRule type="duplicateValues" dxfId="0" priority="40"/>
  </conditionalFormatting>
  <conditionalFormatting sqref="B17:B22">
    <cfRule type="duplicateValues" dxfId="0" priority="37"/>
  </conditionalFormatting>
  <conditionalFormatting sqref="E12:E14">
    <cfRule type="duplicateValues" dxfId="0" priority="6"/>
  </conditionalFormatting>
  <conditionalFormatting sqref="E16:E22">
    <cfRule type="duplicateValues" dxfId="0" priority="4"/>
  </conditionalFormatting>
  <printOptions horizontalCentered="1"/>
  <pageMargins left="0.554861111111111" right="0.554861111111111" top="0.511805555555556" bottom="1" header="0.5" footer="0.5"/>
  <pageSetup paperSize="9" scale="72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D19"/>
  <sheetViews>
    <sheetView workbookViewId="0">
      <selection activeCell="B6" sqref="B6"/>
    </sheetView>
  </sheetViews>
  <sheetFormatPr defaultColWidth="9" defaultRowHeight="13.5" outlineLevelCol="3"/>
  <cols>
    <col min="1" max="1" width="21.1083333333333" customWidth="1"/>
    <col min="2" max="2" width="21.5583333333333" customWidth="1"/>
    <col min="3" max="3" width="19.8916666666667" customWidth="1"/>
    <col min="4" max="4" width="23.3333333333333" customWidth="1"/>
  </cols>
  <sheetData>
    <row r="1" ht="41" customHeight="1" spans="1:4">
      <c r="A1" s="95" t="s">
        <v>303</v>
      </c>
      <c r="B1" s="95"/>
      <c r="C1" s="95"/>
      <c r="D1" s="95"/>
    </row>
    <row r="2" ht="44" customHeight="1" spans="1:4">
      <c r="A2" s="70" t="s">
        <v>240</v>
      </c>
      <c r="B2" s="97" t="s">
        <v>241</v>
      </c>
      <c r="C2" s="98"/>
      <c r="D2" s="99"/>
    </row>
    <row r="3" ht="44" customHeight="1" spans="1:4">
      <c r="A3" s="103" t="s">
        <v>304</v>
      </c>
      <c r="B3" s="70" t="s">
        <v>218</v>
      </c>
      <c r="C3" s="70" t="s">
        <v>8</v>
      </c>
      <c r="D3" s="70">
        <v>18015783540</v>
      </c>
    </row>
    <row r="4" ht="44" customHeight="1" spans="1:4">
      <c r="A4" s="70" t="s">
        <v>305</v>
      </c>
      <c r="B4" s="70" t="s">
        <v>244</v>
      </c>
      <c r="C4" s="70" t="s">
        <v>8</v>
      </c>
      <c r="D4" s="70">
        <v>15114035852</v>
      </c>
    </row>
    <row r="5" ht="36" customHeight="1" spans="1:4">
      <c r="A5" s="70" t="s">
        <v>306</v>
      </c>
      <c r="B5" s="70" t="s">
        <v>22</v>
      </c>
      <c r="C5" s="70" t="s">
        <v>248</v>
      </c>
      <c r="D5" s="70" t="s">
        <v>307</v>
      </c>
    </row>
    <row r="6" ht="38" customHeight="1" spans="1:4">
      <c r="A6" s="70" t="s">
        <v>308</v>
      </c>
      <c r="B6" s="84" t="s">
        <v>309</v>
      </c>
      <c r="C6" s="70" t="s">
        <v>250</v>
      </c>
      <c r="D6" s="84" t="s">
        <v>251</v>
      </c>
    </row>
    <row r="7" ht="36" customHeight="1" spans="1:4">
      <c r="A7" s="70" t="s">
        <v>255</v>
      </c>
      <c r="B7" s="86">
        <v>80</v>
      </c>
      <c r="C7" s="70" t="s">
        <v>310</v>
      </c>
      <c r="D7" s="86">
        <v>56</v>
      </c>
    </row>
    <row r="8" ht="36" customHeight="1" spans="1:4">
      <c r="A8" s="70" t="s">
        <v>246</v>
      </c>
      <c r="B8" s="70">
        <v>29</v>
      </c>
      <c r="C8" s="70" t="s">
        <v>311</v>
      </c>
      <c r="D8" s="86">
        <v>22</v>
      </c>
    </row>
    <row r="9" ht="177" customHeight="1" spans="1:4">
      <c r="A9" s="70" t="s">
        <v>12</v>
      </c>
      <c r="B9" s="104" t="s">
        <v>312</v>
      </c>
      <c r="C9" s="104"/>
      <c r="D9" s="104"/>
    </row>
    <row r="10" ht="177" customHeight="1" spans="1:4">
      <c r="A10" s="84" t="s">
        <v>264</v>
      </c>
      <c r="B10" s="100" t="s">
        <v>313</v>
      </c>
      <c r="C10" s="101"/>
      <c r="D10" s="102"/>
    </row>
    <row r="19" spans="4:4">
      <c r="D19" s="105"/>
    </row>
  </sheetData>
  <mergeCells count="4">
    <mergeCell ref="A1:D1"/>
    <mergeCell ref="B2:D2"/>
    <mergeCell ref="B9:D9"/>
    <mergeCell ref="B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K8"/>
  <sheetViews>
    <sheetView workbookViewId="0">
      <selection activeCell="B7" sqref="B7:D7"/>
    </sheetView>
  </sheetViews>
  <sheetFormatPr defaultColWidth="9" defaultRowHeight="13.5" outlineLevelRow="7"/>
  <cols>
    <col min="1" max="1" width="20.5" customWidth="1"/>
    <col min="2" max="2" width="19.1333333333333" customWidth="1"/>
    <col min="3" max="3" width="29.5" customWidth="1"/>
    <col min="4" max="4" width="13.8833333333333" customWidth="1"/>
  </cols>
  <sheetData>
    <row r="1" ht="43" customHeight="1" spans="1:11">
      <c r="A1" s="95" t="s">
        <v>314</v>
      </c>
      <c r="B1" s="95"/>
      <c r="C1" s="95"/>
      <c r="D1" s="95"/>
    </row>
    <row r="2" ht="17" customHeight="1" spans="1:11">
      <c r="A2" s="96" t="s">
        <v>315</v>
      </c>
      <c r="B2" s="96"/>
      <c r="C2" s="96"/>
      <c r="D2" s="96"/>
    </row>
    <row r="3" ht="60" customHeight="1" spans="1:11">
      <c r="A3" s="70" t="s">
        <v>316</v>
      </c>
      <c r="B3" s="97" t="s">
        <v>241</v>
      </c>
      <c r="C3" s="98"/>
      <c r="D3" s="99"/>
    </row>
    <row r="4" ht="60" customHeight="1" spans="1:11">
      <c r="A4" s="70" t="s">
        <v>317</v>
      </c>
      <c r="B4" s="70" t="s">
        <v>221</v>
      </c>
      <c r="C4" s="70" t="s">
        <v>318</v>
      </c>
      <c r="D4" s="70" t="s">
        <v>319</v>
      </c>
    </row>
    <row r="5" ht="60" customHeight="1" spans="1:11">
      <c r="A5" s="70" t="s">
        <v>320</v>
      </c>
      <c r="B5" s="70"/>
      <c r="C5" s="70" t="s">
        <v>321</v>
      </c>
      <c r="D5" s="70"/>
      <c r="K5" s="81"/>
    </row>
    <row r="6" ht="60" customHeight="1" spans="1:11">
      <c r="A6" s="70" t="s">
        <v>322</v>
      </c>
      <c r="B6" s="70"/>
      <c r="C6" s="70" t="s">
        <v>323</v>
      </c>
      <c r="D6" s="70"/>
    </row>
    <row r="7" ht="189" customHeight="1" spans="1:11">
      <c r="A7" s="70" t="s">
        <v>12</v>
      </c>
      <c r="B7" s="100" t="s">
        <v>324</v>
      </c>
      <c r="C7" s="101"/>
      <c r="D7" s="102"/>
    </row>
    <row r="8" ht="185" customHeight="1" spans="1:11">
      <c r="A8" s="84" t="s">
        <v>325</v>
      </c>
      <c r="B8" s="100" t="s">
        <v>326</v>
      </c>
      <c r="C8" s="101"/>
      <c r="D8" s="102"/>
    </row>
  </sheetData>
  <mergeCells count="5">
    <mergeCell ref="A1:D1"/>
    <mergeCell ref="A2:D2"/>
    <mergeCell ref="B3:D3"/>
    <mergeCell ref="B7:D7"/>
    <mergeCell ref="B8:D8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U16"/>
  <sheetViews>
    <sheetView workbookViewId="0">
      <selection activeCell="Q18" sqref="Q18"/>
    </sheetView>
  </sheetViews>
  <sheetFormatPr defaultColWidth="9" defaultRowHeight="13.5"/>
  <cols>
    <col min="1" max="1" width="3.775" customWidth="1"/>
    <col min="2" max="2" width="9" customWidth="1"/>
    <col min="3" max="3" width="3.66666666666667" customWidth="1"/>
    <col min="4" max="4" width="19.6666666666667" customWidth="1"/>
    <col min="5" max="5" width="3.66666666666667" customWidth="1"/>
    <col min="6" max="6" width="5.66666666666667" customWidth="1"/>
    <col min="7" max="7" width="3.89166666666667" customWidth="1"/>
    <col min="8" max="8" width="4.89166666666667" customWidth="1"/>
    <col min="9" max="9" width="5.10833333333333" customWidth="1"/>
    <col min="10" max="10" width="12.8166666666667" customWidth="1"/>
    <col min="11" max="11" width="12.1083333333333" customWidth="1"/>
    <col min="12" max="12" width="4.775" customWidth="1"/>
    <col min="13" max="13" width="5.10833333333333" customWidth="1"/>
    <col min="14" max="14" width="5.225" customWidth="1"/>
    <col min="15" max="15" width="6.55833333333333" style="81" customWidth="1"/>
    <col min="16" max="16" width="5.775" style="81" customWidth="1"/>
    <col min="17" max="17" width="6.33333333333333" style="81" customWidth="1"/>
    <col min="18" max="18" width="20.6416666666667" customWidth="1"/>
    <col min="19" max="19" width="12.6333333333333" customWidth="1"/>
    <col min="20" max="20" width="15.55" customWidth="1"/>
    <col min="21" max="21" width="6.89166666666667" customWidth="1"/>
  </cols>
  <sheetData>
    <row r="1" ht="55" customHeight="1" spans="1:21">
      <c r="A1" s="82" t="s">
        <v>327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ht="18" customHeight="1" spans="1:21">
      <c r="A2" s="61" t="s">
        <v>328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  <c r="P2" s="62"/>
      <c r="Q2" s="62"/>
      <c r="R2" s="61"/>
      <c r="S2" s="61"/>
      <c r="T2" s="61"/>
      <c r="U2" s="61"/>
    </row>
    <row r="3" spans="1:21">
      <c r="A3" s="63" t="s">
        <v>2</v>
      </c>
      <c r="B3" s="63" t="s">
        <v>3</v>
      </c>
      <c r="C3" s="63" t="s">
        <v>4</v>
      </c>
      <c r="D3" s="64" t="s">
        <v>6</v>
      </c>
      <c r="E3" s="65" t="s">
        <v>5</v>
      </c>
      <c r="F3" s="63" t="s">
        <v>93</v>
      </c>
      <c r="G3" s="63" t="s">
        <v>94</v>
      </c>
      <c r="H3" s="63" t="s">
        <v>95</v>
      </c>
      <c r="I3" s="63" t="s">
        <v>96</v>
      </c>
      <c r="J3" s="63" t="s">
        <v>97</v>
      </c>
      <c r="K3" s="63" t="s">
        <v>8</v>
      </c>
      <c r="L3" s="63" t="s">
        <v>98</v>
      </c>
      <c r="M3" s="66" t="s">
        <v>269</v>
      </c>
      <c r="N3" s="66" t="s">
        <v>99</v>
      </c>
      <c r="O3" s="66" t="s">
        <v>270</v>
      </c>
      <c r="P3" s="66" t="s">
        <v>271</v>
      </c>
      <c r="Q3" s="66" t="s">
        <v>272</v>
      </c>
      <c r="R3" s="68" t="s">
        <v>273</v>
      </c>
      <c r="S3" s="69"/>
      <c r="T3" s="70" t="s">
        <v>101</v>
      </c>
      <c r="U3" s="70" t="s">
        <v>17</v>
      </c>
    </row>
    <row r="4" ht="29" customHeight="1" spans="1:21">
      <c r="A4" s="63"/>
      <c r="B4" s="63"/>
      <c r="C4" s="63"/>
      <c r="D4" s="64"/>
      <c r="E4" s="71"/>
      <c r="F4" s="63"/>
      <c r="G4" s="63"/>
      <c r="H4" s="63"/>
      <c r="I4" s="63"/>
      <c r="J4" s="63"/>
      <c r="K4" s="63"/>
      <c r="L4" s="63"/>
      <c r="M4" s="72"/>
      <c r="N4" s="72"/>
      <c r="O4" s="66"/>
      <c r="P4" s="66"/>
      <c r="Q4" s="72"/>
      <c r="R4" s="66" t="s">
        <v>274</v>
      </c>
      <c r="S4" s="66" t="s">
        <v>275</v>
      </c>
      <c r="T4" s="70"/>
      <c r="U4" s="70"/>
    </row>
    <row r="5" ht="34" customHeight="1" spans="1:21">
      <c r="A5" s="70">
        <v>1</v>
      </c>
      <c r="B5" s="39" t="s">
        <v>65</v>
      </c>
      <c r="C5" s="83" t="str">
        <f t="shared" ref="C5:C16" si="0">IF(OR(LEN(D5)=15,LEN(D5)=18),IF(MOD(MID(D5,15,3)*1,2),"男","女"),#N/A)</f>
        <v>女</v>
      </c>
      <c r="D5" s="151" t="s">
        <v>66</v>
      </c>
      <c r="E5" s="70">
        <f ca="1" t="shared" ref="E5:E16" si="1">_xlfn.IFS(LEN(D5)=15,DATEDIF(TEXT("19"&amp;MID(D5,7,6),"0-00-00"),TODAY(),"y"),LEN(D5)=18,DATEDIF(TEXT(MID(D5,7,8),"0-00-00"),TODAY(),"y"),TRUE,"身份证错误")</f>
        <v>30</v>
      </c>
      <c r="F5" s="84" t="s">
        <v>105</v>
      </c>
      <c r="G5" s="70" t="s">
        <v>276</v>
      </c>
      <c r="H5" s="83" t="s">
        <v>277</v>
      </c>
      <c r="I5" s="70" t="s">
        <v>108</v>
      </c>
      <c r="J5" s="85" t="s">
        <v>20</v>
      </c>
      <c r="K5" s="39">
        <v>17345563835</v>
      </c>
      <c r="L5" s="70" t="s">
        <v>110</v>
      </c>
      <c r="M5" s="74" t="s">
        <v>110</v>
      </c>
      <c r="N5" s="70" t="s">
        <v>110</v>
      </c>
      <c r="O5" s="70">
        <v>50</v>
      </c>
      <c r="P5" s="70" t="s">
        <v>279</v>
      </c>
      <c r="Q5" s="70" t="s">
        <v>329</v>
      </c>
      <c r="R5" s="162" t="s">
        <v>330</v>
      </c>
      <c r="S5" s="70" t="s">
        <v>282</v>
      </c>
      <c r="T5" s="70"/>
      <c r="U5" s="70"/>
    </row>
    <row r="6" ht="34" customHeight="1" spans="1:21">
      <c r="A6" s="70">
        <v>2</v>
      </c>
      <c r="B6" s="42" t="s">
        <v>45</v>
      </c>
      <c r="C6" s="83" t="str">
        <f t="shared" si="0"/>
        <v>女</v>
      </c>
      <c r="D6" s="152" t="s">
        <v>68</v>
      </c>
      <c r="E6" s="70">
        <f ca="1" t="shared" si="1"/>
        <v>34</v>
      </c>
      <c r="F6" s="84" t="s">
        <v>105</v>
      </c>
      <c r="G6" s="70" t="s">
        <v>276</v>
      </c>
      <c r="H6" s="83" t="s">
        <v>277</v>
      </c>
      <c r="I6" s="70" t="s">
        <v>108</v>
      </c>
      <c r="J6" s="85" t="s">
        <v>20</v>
      </c>
      <c r="K6" s="53">
        <v>18190211896</v>
      </c>
      <c r="L6" s="70" t="s">
        <v>110</v>
      </c>
      <c r="M6" s="74" t="s">
        <v>110</v>
      </c>
      <c r="N6" s="70" t="s">
        <v>110</v>
      </c>
      <c r="O6" s="70">
        <v>50</v>
      </c>
      <c r="P6" s="70" t="s">
        <v>279</v>
      </c>
      <c r="Q6" s="70" t="s">
        <v>283</v>
      </c>
      <c r="R6" s="70" t="s">
        <v>331</v>
      </c>
      <c r="S6" s="70" t="s">
        <v>282</v>
      </c>
      <c r="T6" s="70"/>
      <c r="U6" s="70"/>
    </row>
    <row r="7" ht="34" customHeight="1" spans="1:21">
      <c r="A7" s="70">
        <v>3</v>
      </c>
      <c r="B7" s="39" t="s">
        <v>69</v>
      </c>
      <c r="C7" s="83" t="str">
        <f t="shared" si="0"/>
        <v>女</v>
      </c>
      <c r="D7" s="151" t="s">
        <v>70</v>
      </c>
      <c r="E7" s="70">
        <f ca="1" t="shared" si="1"/>
        <v>42</v>
      </c>
      <c r="F7" s="84" t="s">
        <v>105</v>
      </c>
      <c r="G7" s="70" t="s">
        <v>276</v>
      </c>
      <c r="H7" s="83" t="s">
        <v>277</v>
      </c>
      <c r="I7" s="70" t="s">
        <v>108</v>
      </c>
      <c r="J7" s="85" t="s">
        <v>20</v>
      </c>
      <c r="K7" s="78">
        <v>18123444156</v>
      </c>
      <c r="L7" s="70" t="s">
        <v>110</v>
      </c>
      <c r="M7" s="74" t="s">
        <v>110</v>
      </c>
      <c r="N7" s="70" t="s">
        <v>110</v>
      </c>
      <c r="O7" s="70">
        <v>50</v>
      </c>
      <c r="P7" s="70" t="s">
        <v>279</v>
      </c>
      <c r="Q7" s="70" t="s">
        <v>283</v>
      </c>
      <c r="R7" s="70" t="s">
        <v>332</v>
      </c>
      <c r="S7" s="70" t="s">
        <v>282</v>
      </c>
      <c r="T7" s="70"/>
      <c r="U7" s="70"/>
    </row>
    <row r="8" ht="34" customHeight="1" spans="1:21">
      <c r="A8" s="70">
        <v>4</v>
      </c>
      <c r="B8" s="39" t="s">
        <v>71</v>
      </c>
      <c r="C8" s="83" t="str">
        <f t="shared" si="0"/>
        <v>女</v>
      </c>
      <c r="D8" s="151" t="s">
        <v>72</v>
      </c>
      <c r="E8" s="70">
        <f ca="1" t="shared" si="1"/>
        <v>43</v>
      </c>
      <c r="F8" s="84" t="s">
        <v>105</v>
      </c>
      <c r="G8" s="70" t="s">
        <v>276</v>
      </c>
      <c r="H8" s="83" t="s">
        <v>277</v>
      </c>
      <c r="I8" s="70" t="s">
        <v>108</v>
      </c>
      <c r="J8" s="85" t="s">
        <v>20</v>
      </c>
      <c r="K8" s="39">
        <v>17336896145</v>
      </c>
      <c r="L8" s="70" t="s">
        <v>110</v>
      </c>
      <c r="M8" s="74" t="s">
        <v>110</v>
      </c>
      <c r="N8" s="70" t="s">
        <v>110</v>
      </c>
      <c r="O8" s="70">
        <v>50</v>
      </c>
      <c r="P8" s="70" t="s">
        <v>279</v>
      </c>
      <c r="Q8" s="70" t="s">
        <v>283</v>
      </c>
      <c r="R8" s="70" t="s">
        <v>333</v>
      </c>
      <c r="S8" s="70" t="s">
        <v>282</v>
      </c>
      <c r="T8" s="70"/>
      <c r="U8" s="70"/>
    </row>
    <row r="9" ht="34" customHeight="1" spans="1:21">
      <c r="A9" s="70">
        <v>5</v>
      </c>
      <c r="B9" s="42" t="s">
        <v>73</v>
      </c>
      <c r="C9" s="83" t="str">
        <f t="shared" si="0"/>
        <v>女</v>
      </c>
      <c r="D9" s="152" t="s">
        <v>74</v>
      </c>
      <c r="E9" s="70">
        <f ca="1" t="shared" si="1"/>
        <v>42</v>
      </c>
      <c r="F9" s="84" t="s">
        <v>105</v>
      </c>
      <c r="G9" s="70" t="s">
        <v>276</v>
      </c>
      <c r="H9" s="83" t="s">
        <v>277</v>
      </c>
      <c r="I9" s="70" t="s">
        <v>108</v>
      </c>
      <c r="J9" s="85" t="s">
        <v>20</v>
      </c>
      <c r="K9" s="53">
        <v>13618132522</v>
      </c>
      <c r="L9" s="70" t="s">
        <v>110</v>
      </c>
      <c r="M9" s="74" t="s">
        <v>110</v>
      </c>
      <c r="N9" s="70" t="s">
        <v>110</v>
      </c>
      <c r="O9" s="70">
        <v>50</v>
      </c>
      <c r="P9" s="70" t="s">
        <v>279</v>
      </c>
      <c r="Q9" s="70" t="s">
        <v>283</v>
      </c>
      <c r="R9" s="70" t="s">
        <v>334</v>
      </c>
      <c r="S9" s="70" t="s">
        <v>282</v>
      </c>
      <c r="T9" s="70"/>
      <c r="U9" s="70"/>
    </row>
    <row r="10" ht="34" customHeight="1" spans="1:21">
      <c r="A10" s="70">
        <v>6</v>
      </c>
      <c r="B10" s="42" t="s">
        <v>75</v>
      </c>
      <c r="C10" s="83" t="str">
        <f t="shared" si="0"/>
        <v>男</v>
      </c>
      <c r="D10" s="152" t="s">
        <v>76</v>
      </c>
      <c r="E10" s="70">
        <f ca="1" t="shared" si="1"/>
        <v>46</v>
      </c>
      <c r="F10" s="84" t="s">
        <v>105</v>
      </c>
      <c r="G10" s="70" t="s">
        <v>276</v>
      </c>
      <c r="H10" s="83" t="s">
        <v>277</v>
      </c>
      <c r="I10" s="70" t="s">
        <v>108</v>
      </c>
      <c r="J10" s="85" t="s">
        <v>20</v>
      </c>
      <c r="K10" s="53">
        <v>17340318402</v>
      </c>
      <c r="L10" s="70" t="s">
        <v>110</v>
      </c>
      <c r="M10" s="74" t="s">
        <v>110</v>
      </c>
      <c r="N10" s="70" t="s">
        <v>110</v>
      </c>
      <c r="O10" s="70">
        <v>50</v>
      </c>
      <c r="P10" s="70" t="s">
        <v>279</v>
      </c>
      <c r="Q10" s="70" t="s">
        <v>283</v>
      </c>
      <c r="R10" s="70" t="s">
        <v>335</v>
      </c>
      <c r="S10" s="70" t="s">
        <v>282</v>
      </c>
      <c r="T10" s="70"/>
      <c r="U10" s="70"/>
    </row>
    <row r="11" s="80" customFormat="1" ht="34" customHeight="1" spans="1:21">
      <c r="A11" s="86">
        <v>7</v>
      </c>
      <c r="B11" s="87" t="s">
        <v>77</v>
      </c>
      <c r="C11" s="88" t="str">
        <f t="shared" si="0"/>
        <v>男</v>
      </c>
      <c r="D11" s="159" t="s">
        <v>78</v>
      </c>
      <c r="E11" s="86">
        <f ca="1" t="shared" si="1"/>
        <v>35</v>
      </c>
      <c r="F11" s="90" t="s">
        <v>105</v>
      </c>
      <c r="G11" s="86" t="s">
        <v>276</v>
      </c>
      <c r="H11" s="88" t="s">
        <v>277</v>
      </c>
      <c r="I11" s="86" t="s">
        <v>108</v>
      </c>
      <c r="J11" s="91" t="s">
        <v>20</v>
      </c>
      <c r="K11" s="92">
        <v>13551990345</v>
      </c>
      <c r="L11" s="86" t="s">
        <v>110</v>
      </c>
      <c r="M11" s="93" t="s">
        <v>110</v>
      </c>
      <c r="N11" s="86" t="s">
        <v>110</v>
      </c>
      <c r="O11" s="86">
        <v>50</v>
      </c>
      <c r="P11" s="86" t="s">
        <v>279</v>
      </c>
      <c r="Q11" s="86" t="s">
        <v>283</v>
      </c>
      <c r="R11" s="86" t="s">
        <v>336</v>
      </c>
      <c r="S11" s="86" t="s">
        <v>282</v>
      </c>
      <c r="T11" s="86"/>
      <c r="U11" s="86" t="s">
        <v>289</v>
      </c>
    </row>
    <row r="12" s="80" customFormat="1" ht="34" customHeight="1" spans="1:21">
      <c r="A12" s="86">
        <v>8</v>
      </c>
      <c r="B12" s="89" t="s">
        <v>79</v>
      </c>
      <c r="C12" s="88" t="str">
        <f t="shared" si="0"/>
        <v>女</v>
      </c>
      <c r="D12" s="159" t="s">
        <v>80</v>
      </c>
      <c r="E12" s="86">
        <f ca="1" t="shared" si="1"/>
        <v>42</v>
      </c>
      <c r="F12" s="90" t="s">
        <v>105</v>
      </c>
      <c r="G12" s="86" t="s">
        <v>276</v>
      </c>
      <c r="H12" s="88" t="s">
        <v>277</v>
      </c>
      <c r="I12" s="86" t="s">
        <v>108</v>
      </c>
      <c r="J12" s="91" t="s">
        <v>20</v>
      </c>
      <c r="K12" s="89">
        <v>15183607683</v>
      </c>
      <c r="L12" s="86" t="s">
        <v>110</v>
      </c>
      <c r="M12" s="93" t="s">
        <v>110</v>
      </c>
      <c r="N12" s="86" t="s">
        <v>110</v>
      </c>
      <c r="O12" s="86">
        <v>50</v>
      </c>
      <c r="P12" s="86" t="s">
        <v>279</v>
      </c>
      <c r="Q12" s="86" t="s">
        <v>283</v>
      </c>
      <c r="R12" s="86" t="s">
        <v>337</v>
      </c>
      <c r="S12" s="86" t="s">
        <v>282</v>
      </c>
      <c r="T12" s="86"/>
      <c r="U12" s="86" t="s">
        <v>289</v>
      </c>
    </row>
    <row r="13" ht="34" customHeight="1" spans="1:21">
      <c r="A13" s="70">
        <v>9</v>
      </c>
      <c r="B13" s="39" t="s">
        <v>81</v>
      </c>
      <c r="C13" s="83" t="str">
        <f t="shared" si="0"/>
        <v>女</v>
      </c>
      <c r="D13" s="151" t="s">
        <v>82</v>
      </c>
      <c r="E13" s="70">
        <f ca="1" t="shared" si="1"/>
        <v>49</v>
      </c>
      <c r="F13" s="84" t="s">
        <v>105</v>
      </c>
      <c r="G13" s="70" t="s">
        <v>276</v>
      </c>
      <c r="H13" s="83" t="s">
        <v>277</v>
      </c>
      <c r="I13" s="70" t="s">
        <v>108</v>
      </c>
      <c r="J13" s="85" t="s">
        <v>20</v>
      </c>
      <c r="K13" s="39">
        <v>15183608127</v>
      </c>
      <c r="L13" s="70" t="s">
        <v>110</v>
      </c>
      <c r="M13" s="74" t="s">
        <v>110</v>
      </c>
      <c r="N13" s="70" t="s">
        <v>110</v>
      </c>
      <c r="O13" s="70">
        <v>50</v>
      </c>
      <c r="P13" s="70" t="s">
        <v>279</v>
      </c>
      <c r="Q13" s="70" t="s">
        <v>283</v>
      </c>
      <c r="R13" s="162" t="s">
        <v>338</v>
      </c>
      <c r="S13" s="70" t="s">
        <v>282</v>
      </c>
      <c r="T13" s="70"/>
      <c r="U13" s="70"/>
    </row>
    <row r="14" s="80" customFormat="1" ht="34" customHeight="1" spans="1:21">
      <c r="A14" s="86">
        <v>10</v>
      </c>
      <c r="B14" s="89" t="s">
        <v>83</v>
      </c>
      <c r="C14" s="88" t="str">
        <f t="shared" si="0"/>
        <v>女</v>
      </c>
      <c r="D14" s="159" t="s">
        <v>84</v>
      </c>
      <c r="E14" s="86">
        <f ca="1" t="shared" si="1"/>
        <v>27</v>
      </c>
      <c r="F14" s="90" t="s">
        <v>105</v>
      </c>
      <c r="G14" s="86" t="s">
        <v>276</v>
      </c>
      <c r="H14" s="88" t="s">
        <v>277</v>
      </c>
      <c r="I14" s="86" t="s">
        <v>108</v>
      </c>
      <c r="J14" s="91" t="s">
        <v>20</v>
      </c>
      <c r="K14" s="94">
        <v>15196315698</v>
      </c>
      <c r="L14" s="86" t="s">
        <v>110</v>
      </c>
      <c r="M14" s="93" t="s">
        <v>110</v>
      </c>
      <c r="N14" s="86" t="s">
        <v>110</v>
      </c>
      <c r="O14" s="86">
        <v>50</v>
      </c>
      <c r="P14" s="86" t="s">
        <v>279</v>
      </c>
      <c r="Q14" s="86" t="s">
        <v>283</v>
      </c>
      <c r="R14" s="163" t="s">
        <v>339</v>
      </c>
      <c r="S14" s="86" t="s">
        <v>282</v>
      </c>
      <c r="T14" s="86"/>
      <c r="U14" s="86" t="s">
        <v>289</v>
      </c>
    </row>
    <row r="15" ht="34" customHeight="1" spans="1:21">
      <c r="A15" s="70">
        <v>11</v>
      </c>
      <c r="B15" s="39" t="s">
        <v>85</v>
      </c>
      <c r="C15" s="83" t="str">
        <f t="shared" si="0"/>
        <v>女</v>
      </c>
      <c r="D15" s="151" t="s">
        <v>86</v>
      </c>
      <c r="E15" s="70">
        <f ca="1" t="shared" si="1"/>
        <v>50</v>
      </c>
      <c r="F15" s="84" t="s">
        <v>105</v>
      </c>
      <c r="G15" s="70" t="s">
        <v>276</v>
      </c>
      <c r="H15" s="83" t="s">
        <v>277</v>
      </c>
      <c r="I15" s="70" t="s">
        <v>108</v>
      </c>
      <c r="J15" s="85" t="s">
        <v>20</v>
      </c>
      <c r="K15" s="39">
        <v>17780365508</v>
      </c>
      <c r="L15" s="70" t="s">
        <v>110</v>
      </c>
      <c r="M15" s="74" t="s">
        <v>110</v>
      </c>
      <c r="N15" s="70" t="s">
        <v>110</v>
      </c>
      <c r="O15" s="70">
        <v>50</v>
      </c>
      <c r="P15" s="70" t="s">
        <v>279</v>
      </c>
      <c r="Q15" s="70" t="s">
        <v>283</v>
      </c>
      <c r="R15" s="70" t="s">
        <v>340</v>
      </c>
      <c r="S15" s="70" t="s">
        <v>282</v>
      </c>
      <c r="T15" s="70"/>
      <c r="U15" s="70"/>
    </row>
    <row r="16" ht="34" customHeight="1" spans="1:21">
      <c r="A16" s="70">
        <v>12</v>
      </c>
      <c r="B16" s="42" t="s">
        <v>87</v>
      </c>
      <c r="C16" s="83" t="str">
        <f t="shared" si="0"/>
        <v>女</v>
      </c>
      <c r="D16" s="152" t="s">
        <v>88</v>
      </c>
      <c r="E16" s="70">
        <f ca="1" t="shared" si="1"/>
        <v>31</v>
      </c>
      <c r="F16" s="84" t="s">
        <v>105</v>
      </c>
      <c r="G16" s="70" t="s">
        <v>276</v>
      </c>
      <c r="H16" s="83" t="s">
        <v>277</v>
      </c>
      <c r="I16" s="70" t="s">
        <v>108</v>
      </c>
      <c r="J16" s="85" t="s">
        <v>20</v>
      </c>
      <c r="K16" s="53">
        <v>17738966115</v>
      </c>
      <c r="L16" s="70" t="s">
        <v>110</v>
      </c>
      <c r="M16" s="74" t="s">
        <v>110</v>
      </c>
      <c r="N16" s="70" t="s">
        <v>110</v>
      </c>
      <c r="O16" s="70">
        <v>50</v>
      </c>
      <c r="P16" s="70" t="s">
        <v>279</v>
      </c>
      <c r="Q16" s="70" t="s">
        <v>341</v>
      </c>
      <c r="R16" s="70" t="s">
        <v>342</v>
      </c>
      <c r="S16" s="70" t="s">
        <v>282</v>
      </c>
      <c r="T16" s="70"/>
      <c r="U16" s="70"/>
    </row>
  </sheetData>
  <mergeCells count="22">
    <mergeCell ref="A1:U1"/>
    <mergeCell ref="A2:U2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T3:T4"/>
    <mergeCell ref="U3:U4"/>
  </mergeCells>
  <conditionalFormatting sqref="B12">
    <cfRule type="duplicateValues" dxfId="0" priority="30"/>
  </conditionalFormatting>
  <conditionalFormatting sqref="D12">
    <cfRule type="duplicateValues" dxfId="0" priority="5"/>
  </conditionalFormatting>
  <conditionalFormatting sqref="B13">
    <cfRule type="duplicateValues" dxfId="0" priority="27"/>
  </conditionalFormatting>
  <conditionalFormatting sqref="D13">
    <cfRule type="duplicateValues" dxfId="0" priority="3"/>
  </conditionalFormatting>
  <conditionalFormatting sqref="B5:B11">
    <cfRule type="duplicateValues" dxfId="0" priority="39"/>
  </conditionalFormatting>
  <conditionalFormatting sqref="D5:D11">
    <cfRule type="duplicateValues" dxfId="0" priority="11"/>
  </conditionalFormatting>
  <printOptions horizontalCentered="1"/>
  <pageMargins left="0.554861111111111" right="0.554861111111111" top="0.511805555555556" bottom="0.60625" header="0.5" footer="0.5"/>
  <pageSetup paperSize="9" scale="7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V7"/>
  <sheetViews>
    <sheetView workbookViewId="0">
      <selection activeCell="A2" sqref="A2:V2"/>
    </sheetView>
  </sheetViews>
  <sheetFormatPr defaultColWidth="8.73333333333333" defaultRowHeight="13.5" outlineLevelRow="6"/>
  <cols>
    <col min="1" max="1" width="2.90833333333333" customWidth="1"/>
    <col min="2" max="2" width="8.09166666666667" customWidth="1"/>
    <col min="3" max="3" width="4.35833333333333" customWidth="1"/>
    <col min="4" max="4" width="18.55" customWidth="1"/>
    <col min="5" max="5" width="4.09166666666667" customWidth="1"/>
    <col min="6" max="6" width="5.81666666666667" customWidth="1"/>
    <col min="7" max="7" width="4.09166666666667" customWidth="1"/>
    <col min="8" max="9" width="5.45" customWidth="1"/>
    <col min="10" max="10" width="14.0916666666667" customWidth="1"/>
    <col min="11" max="11" width="11.55" customWidth="1"/>
    <col min="12" max="12" width="5.45" customWidth="1"/>
    <col min="13" max="13" width="7.55" customWidth="1"/>
    <col min="14" max="14" width="7.26666666666667" customWidth="1"/>
    <col min="15" max="15" width="5.81666666666667" customWidth="1"/>
    <col min="16" max="16" width="8.18333333333333" customWidth="1"/>
    <col min="17" max="17" width="4.35833333333333" customWidth="1"/>
    <col min="18" max="18" width="5.35833333333333" customWidth="1"/>
    <col min="19" max="19" width="21" customWidth="1"/>
    <col min="21" max="21" width="15.55" customWidth="1"/>
    <col min="22" max="22" width="4.45" customWidth="1"/>
  </cols>
  <sheetData>
    <row r="1" ht="35" customHeight="1" spans="1:22">
      <c r="A1" s="60" t="s">
        <v>343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ht="28" customHeight="1" spans="1:22">
      <c r="A2" s="61" t="s">
        <v>344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  <c r="Q2" s="62"/>
      <c r="R2" s="62"/>
      <c r="S2" s="61"/>
      <c r="T2" s="61"/>
      <c r="U2" s="61"/>
      <c r="V2" s="61"/>
    </row>
    <row r="3" spans="1:22">
      <c r="A3" s="63" t="s">
        <v>2</v>
      </c>
      <c r="B3" s="63" t="s">
        <v>3</v>
      </c>
      <c r="C3" s="63" t="s">
        <v>4</v>
      </c>
      <c r="D3" s="64" t="s">
        <v>6</v>
      </c>
      <c r="E3" s="65" t="s">
        <v>5</v>
      </c>
      <c r="F3" s="63" t="s">
        <v>93</v>
      </c>
      <c r="G3" s="63" t="s">
        <v>94</v>
      </c>
      <c r="H3" s="63" t="s">
        <v>95</v>
      </c>
      <c r="I3" s="63" t="s">
        <v>96</v>
      </c>
      <c r="J3" s="63" t="s">
        <v>97</v>
      </c>
      <c r="K3" s="63" t="s">
        <v>8</v>
      </c>
      <c r="L3" s="63" t="s">
        <v>98</v>
      </c>
      <c r="M3" s="66" t="s">
        <v>345</v>
      </c>
      <c r="N3" s="67" t="s">
        <v>269</v>
      </c>
      <c r="O3" s="66" t="s">
        <v>99</v>
      </c>
      <c r="P3" s="66" t="s">
        <v>270</v>
      </c>
      <c r="Q3" s="66" t="s">
        <v>271</v>
      </c>
      <c r="R3" s="66" t="s">
        <v>272</v>
      </c>
      <c r="S3" s="68" t="s">
        <v>273</v>
      </c>
      <c r="T3" s="69"/>
      <c r="U3" s="70" t="s">
        <v>101</v>
      </c>
      <c r="V3" s="70" t="s">
        <v>17</v>
      </c>
    </row>
    <row r="4" ht="24" customHeight="1" spans="1:22">
      <c r="A4" s="63"/>
      <c r="B4" s="63"/>
      <c r="C4" s="63"/>
      <c r="D4" s="64"/>
      <c r="E4" s="71"/>
      <c r="F4" s="63"/>
      <c r="G4" s="63"/>
      <c r="H4" s="63"/>
      <c r="I4" s="63"/>
      <c r="J4" s="63"/>
      <c r="K4" s="63"/>
      <c r="L4" s="63"/>
      <c r="M4" s="72"/>
      <c r="N4" s="73"/>
      <c r="O4" s="72"/>
      <c r="P4" s="66"/>
      <c r="Q4" s="66"/>
      <c r="R4" s="72"/>
      <c r="S4" s="66" t="s">
        <v>274</v>
      </c>
      <c r="T4" s="66" t="s">
        <v>275</v>
      </c>
      <c r="U4" s="70"/>
      <c r="V4" s="70"/>
    </row>
    <row r="5" s="2" customFormat="1" ht="40" customHeight="1" spans="1:22">
      <c r="A5" s="74">
        <v>1</v>
      </c>
      <c r="B5" s="39" t="s">
        <v>58</v>
      </c>
      <c r="C5" s="75" t="str">
        <f>IF(OR(LEN(D5)=15,LEN(D5)=18),IF(MOD(MID(D5,15,3)*1,2),"男","女"),#N/A)</f>
        <v>男</v>
      </c>
      <c r="D5" s="151" t="s">
        <v>59</v>
      </c>
      <c r="E5" s="74">
        <f ca="1">_xlfn.IFS(LEN(D5)=15,DATEDIF(TEXT("19"&amp;MID(D5,7,6),"0-00-00"),TODAY(),"y"),LEN(D5)=18,DATEDIF(TEXT(MID(D5,7,8),"0-00-00"),TODAY(),"y"),TRUE,"身份证错误")</f>
        <v>58</v>
      </c>
      <c r="F5" s="76" t="s">
        <v>105</v>
      </c>
      <c r="G5" s="74" t="s">
        <v>276</v>
      </c>
      <c r="H5" s="75" t="s">
        <v>277</v>
      </c>
      <c r="I5" s="74" t="s">
        <v>108</v>
      </c>
      <c r="J5" s="77" t="s">
        <v>20</v>
      </c>
      <c r="K5" s="78">
        <v>17781318236</v>
      </c>
      <c r="L5" s="74" t="s">
        <v>110</v>
      </c>
      <c r="M5" s="74" t="s">
        <v>278</v>
      </c>
      <c r="N5" s="74" t="s">
        <v>110</v>
      </c>
      <c r="O5" s="74" t="s">
        <v>110</v>
      </c>
      <c r="P5" s="74">
        <v>50</v>
      </c>
      <c r="Q5" s="74" t="s">
        <v>279</v>
      </c>
      <c r="R5" s="74" t="s">
        <v>283</v>
      </c>
      <c r="S5" s="74" t="s">
        <v>346</v>
      </c>
      <c r="T5" s="74" t="s">
        <v>347</v>
      </c>
      <c r="U5" s="74"/>
      <c r="V5" s="74"/>
    </row>
    <row r="6" s="2" customFormat="1" ht="40" customHeight="1" spans="1:22">
      <c r="A6" s="74">
        <v>2</v>
      </c>
      <c r="B6" s="42" t="s">
        <v>61</v>
      </c>
      <c r="C6" s="75" t="str">
        <f>IF(OR(LEN(D6)=15,LEN(D6)=18),IF(MOD(MID(D6,15,3)*1,2),"男","女"),#N/A)</f>
        <v>女</v>
      </c>
      <c r="D6" s="152" t="s">
        <v>62</v>
      </c>
      <c r="E6" s="74">
        <f ca="1">_xlfn.IFS(LEN(D6)=15,DATEDIF(TEXT("19"&amp;MID(D6,7,6),"0-00-00"),TODAY(),"y"),LEN(D6)=18,DATEDIF(TEXT(MID(D6,7,8),"0-00-00"),TODAY(),"y"),TRUE,"身份证错误")</f>
        <v>39</v>
      </c>
      <c r="F6" s="76" t="s">
        <v>105</v>
      </c>
      <c r="G6" s="74" t="s">
        <v>276</v>
      </c>
      <c r="H6" s="75" t="s">
        <v>277</v>
      </c>
      <c r="I6" s="74" t="s">
        <v>108</v>
      </c>
      <c r="J6" s="77" t="s">
        <v>20</v>
      </c>
      <c r="K6" s="53">
        <v>17760318140</v>
      </c>
      <c r="L6" s="74" t="s">
        <v>110</v>
      </c>
      <c r="M6" s="74" t="s">
        <v>278</v>
      </c>
      <c r="N6" s="74" t="s">
        <v>110</v>
      </c>
      <c r="O6" s="74" t="s">
        <v>110</v>
      </c>
      <c r="P6" s="74">
        <v>50</v>
      </c>
      <c r="Q6" s="74" t="s">
        <v>279</v>
      </c>
      <c r="R6" s="74" t="s">
        <v>283</v>
      </c>
      <c r="S6" s="74" t="s">
        <v>348</v>
      </c>
      <c r="T6" s="74" t="s">
        <v>347</v>
      </c>
      <c r="U6" s="74"/>
      <c r="V6" s="74"/>
    </row>
    <row r="7" s="2" customFormat="1" ht="40" customHeight="1" spans="1:22">
      <c r="A7" s="74">
        <v>3</v>
      </c>
      <c r="B7" s="79" t="s">
        <v>63</v>
      </c>
      <c r="C7" s="75" t="str">
        <f>IF(OR(LEN(D7)=15,LEN(D7)=18),IF(MOD(MID(D7,15,3)*1,2),"男","女"),#N/A)</f>
        <v>女</v>
      </c>
      <c r="D7" s="152" t="s">
        <v>64</v>
      </c>
      <c r="E7" s="74">
        <f ca="1">_xlfn.IFS(LEN(D7)=15,DATEDIF(TEXT("19"&amp;MID(D7,7,6),"0-00-00"),TODAY(),"y"),LEN(D7)=18,DATEDIF(TEXT(MID(D7,7,8),"0-00-00"),TODAY(),"y"),TRUE,"身份证错误")</f>
        <v>54</v>
      </c>
      <c r="F7" s="76" t="s">
        <v>105</v>
      </c>
      <c r="G7" s="74" t="s">
        <v>276</v>
      </c>
      <c r="H7" s="75" t="s">
        <v>277</v>
      </c>
      <c r="I7" s="74" t="s">
        <v>108</v>
      </c>
      <c r="J7" s="77" t="s">
        <v>20</v>
      </c>
      <c r="K7" s="53">
        <v>15729743833</v>
      </c>
      <c r="L7" s="74" t="s">
        <v>110</v>
      </c>
      <c r="M7" s="74" t="s">
        <v>278</v>
      </c>
      <c r="N7" s="74" t="s">
        <v>110</v>
      </c>
      <c r="O7" s="74" t="s">
        <v>110</v>
      </c>
      <c r="P7" s="74">
        <v>50</v>
      </c>
      <c r="Q7" s="74" t="s">
        <v>279</v>
      </c>
      <c r="R7" s="74" t="s">
        <v>283</v>
      </c>
      <c r="S7" s="74" t="s">
        <v>349</v>
      </c>
      <c r="T7" s="74" t="s">
        <v>347</v>
      </c>
      <c r="U7" s="74"/>
      <c r="V7" s="74"/>
    </row>
  </sheetData>
  <mergeCells count="23">
    <mergeCell ref="A1:V1"/>
    <mergeCell ref="A2:V2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</mergeCells>
  <conditionalFormatting sqref="B6:B7">
    <cfRule type="duplicateValues" dxfId="0" priority="13"/>
  </conditionalFormatting>
  <conditionalFormatting sqref="D6:D7">
    <cfRule type="duplicateValues" dxfId="0" priority="5"/>
  </conditionalFormatting>
  <pageMargins left="0.156944444444444" right="0.550694444444444" top="0.550694444444444" bottom="1" header="0.5" footer="0.5"/>
  <pageSetup paperSize="9" scale="75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V42"/>
  <sheetViews>
    <sheetView topLeftCell="A32" workbookViewId="0">
      <selection activeCell="A41" sqref="A41:V41"/>
    </sheetView>
  </sheetViews>
  <sheetFormatPr defaultColWidth="9" defaultRowHeight="13.5"/>
  <cols>
    <col min="1" max="1" width="3.44166666666667" customWidth="1"/>
    <col min="2" max="2" width="9.44166666666667" customWidth="1"/>
    <col min="3" max="3" width="3" customWidth="1"/>
    <col min="4" max="4" width="3.225" customWidth="1"/>
    <col min="5" max="5" width="19.4416666666667" customWidth="1"/>
    <col min="6" max="6" width="9.55" customWidth="1"/>
    <col min="7" max="7" width="4.90833333333333" customWidth="1"/>
    <col min="8" max="8" width="5.38333333333333" customWidth="1"/>
    <col min="9" max="9" width="5.75" customWidth="1"/>
    <col min="10" max="10" width="13.2666666666667" customWidth="1"/>
    <col min="11" max="11" width="12.225" customWidth="1"/>
    <col min="12" max="12" width="4.89166666666667" customWidth="1"/>
    <col min="13" max="13" width="11.5583333333333" customWidth="1"/>
    <col min="14" max="14" width="7.775" customWidth="1"/>
    <col min="15" max="15" width="5.5" customWidth="1"/>
    <col min="16" max="16" width="10.1333333333333" customWidth="1"/>
    <col min="17" max="17" width="12" customWidth="1"/>
    <col min="18" max="18" width="5.13333333333333" customWidth="1"/>
    <col min="19" max="19" width="20.55" customWidth="1"/>
    <col min="20" max="20" width="9.55833333333333" customWidth="1"/>
    <col min="21" max="21" width="17" customWidth="1"/>
    <col min="22" max="22" width="6.10833333333333" customWidth="1"/>
  </cols>
  <sheetData>
    <row r="1" s="24" customFormat="1" ht="38" customHeight="1" spans="1:22">
      <c r="A1" s="28" t="s">
        <v>350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="25" customFormat="1" ht="27" customHeight="1" spans="1:22">
      <c r="A2" s="29" t="s">
        <v>351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="25" customFormat="1" spans="1:22">
      <c r="A3" s="30" t="s">
        <v>2</v>
      </c>
      <c r="B3" s="30" t="s">
        <v>3</v>
      </c>
      <c r="C3" s="31" t="s">
        <v>5</v>
      </c>
      <c r="D3" s="30" t="s">
        <v>4</v>
      </c>
      <c r="E3" s="31" t="s">
        <v>6</v>
      </c>
      <c r="F3" s="30" t="s">
        <v>93</v>
      </c>
      <c r="G3" s="30" t="s">
        <v>94</v>
      </c>
      <c r="H3" s="30" t="s">
        <v>95</v>
      </c>
      <c r="I3" s="30" t="s">
        <v>96</v>
      </c>
      <c r="J3" s="30" t="s">
        <v>97</v>
      </c>
      <c r="K3" s="30" t="s">
        <v>8</v>
      </c>
      <c r="L3" s="30" t="s">
        <v>98</v>
      </c>
      <c r="M3" s="32" t="s">
        <v>9</v>
      </c>
      <c r="N3" s="33" t="s">
        <v>269</v>
      </c>
      <c r="O3" s="33" t="s">
        <v>99</v>
      </c>
      <c r="P3" s="33" t="s">
        <v>10</v>
      </c>
      <c r="Q3" s="33" t="s">
        <v>11</v>
      </c>
      <c r="R3" s="34" t="s">
        <v>352</v>
      </c>
      <c r="S3" s="33" t="s">
        <v>353</v>
      </c>
      <c r="T3" s="34" t="s">
        <v>354</v>
      </c>
      <c r="U3" s="34" t="s">
        <v>101</v>
      </c>
      <c r="V3" s="33" t="s">
        <v>17</v>
      </c>
    </row>
    <row r="4" s="25" customFormat="1" ht="24" customHeight="1" spans="1:22">
      <c r="A4" s="30"/>
      <c r="B4" s="30"/>
      <c r="C4" s="31"/>
      <c r="D4" s="30"/>
      <c r="E4" s="31"/>
      <c r="F4" s="30"/>
      <c r="G4" s="30"/>
      <c r="H4" s="30"/>
      <c r="I4" s="30"/>
      <c r="J4" s="30"/>
      <c r="K4" s="30"/>
      <c r="L4" s="30"/>
      <c r="M4" s="35"/>
      <c r="N4" s="36"/>
      <c r="O4" s="36"/>
      <c r="P4" s="33"/>
      <c r="Q4" s="33"/>
      <c r="R4" s="37"/>
      <c r="S4" s="36"/>
      <c r="T4" s="37"/>
      <c r="U4" s="37"/>
      <c r="V4" s="36"/>
    </row>
    <row r="5" s="26" customFormat="1" ht="46" customHeight="1" spans="1:22">
      <c r="A5" s="38">
        <v>1</v>
      </c>
      <c r="B5" s="39" t="s">
        <v>102</v>
      </c>
      <c r="C5" s="40">
        <v>16</v>
      </c>
      <c r="D5" s="40" t="s">
        <v>103</v>
      </c>
      <c r="E5" s="154" t="s">
        <v>104</v>
      </c>
      <c r="F5" s="39" t="s">
        <v>105</v>
      </c>
      <c r="G5" s="38" t="s">
        <v>106</v>
      </c>
      <c r="H5" s="40" t="s">
        <v>107</v>
      </c>
      <c r="I5" s="38" t="s">
        <v>108</v>
      </c>
      <c r="J5" s="42" t="s">
        <v>109</v>
      </c>
      <c r="K5" s="39">
        <v>15281574886</v>
      </c>
      <c r="L5" s="38" t="s">
        <v>110</v>
      </c>
      <c r="M5" s="39" t="s">
        <v>21</v>
      </c>
      <c r="N5" s="38" t="s">
        <v>278</v>
      </c>
      <c r="O5" s="43" t="s">
        <v>110</v>
      </c>
      <c r="P5" s="43" t="s">
        <v>111</v>
      </c>
      <c r="Q5" s="43" t="s">
        <v>112</v>
      </c>
      <c r="R5" s="44" t="s">
        <v>355</v>
      </c>
      <c r="S5" s="40">
        <v>1600</v>
      </c>
      <c r="T5" s="44" t="s">
        <v>356</v>
      </c>
      <c r="U5" s="44"/>
      <c r="V5" s="44"/>
    </row>
    <row r="6" s="26" customFormat="1" ht="46" customHeight="1" spans="1:22">
      <c r="A6" s="38">
        <v>2</v>
      </c>
      <c r="B6" s="39" t="s">
        <v>115</v>
      </c>
      <c r="C6" s="40">
        <v>16</v>
      </c>
      <c r="D6" s="40" t="s">
        <v>103</v>
      </c>
      <c r="E6" s="154" t="s">
        <v>116</v>
      </c>
      <c r="F6" s="39" t="s">
        <v>105</v>
      </c>
      <c r="G6" s="38" t="s">
        <v>106</v>
      </c>
      <c r="H6" s="40" t="s">
        <v>107</v>
      </c>
      <c r="I6" s="38" t="s">
        <v>108</v>
      </c>
      <c r="J6" s="42" t="s">
        <v>117</v>
      </c>
      <c r="K6" s="39">
        <v>15268685364</v>
      </c>
      <c r="L6" s="38" t="s">
        <v>110</v>
      </c>
      <c r="M6" s="39" t="s">
        <v>21</v>
      </c>
      <c r="N6" s="38" t="s">
        <v>278</v>
      </c>
      <c r="O6" s="43" t="s">
        <v>110</v>
      </c>
      <c r="P6" s="43" t="s">
        <v>111</v>
      </c>
      <c r="Q6" s="43" t="s">
        <v>112</v>
      </c>
      <c r="R6" s="44" t="s">
        <v>355</v>
      </c>
      <c r="S6" s="40">
        <v>1600</v>
      </c>
      <c r="T6" s="44" t="s">
        <v>356</v>
      </c>
      <c r="U6" s="44"/>
      <c r="V6" s="44"/>
    </row>
    <row r="7" s="26" customFormat="1" ht="46" customHeight="1" spans="1:22">
      <c r="A7" s="38">
        <v>3</v>
      </c>
      <c r="B7" s="39" t="s">
        <v>118</v>
      </c>
      <c r="C7" s="40">
        <v>16</v>
      </c>
      <c r="D7" s="40" t="s">
        <v>103</v>
      </c>
      <c r="E7" s="41" t="s">
        <v>119</v>
      </c>
      <c r="F7" s="39" t="s">
        <v>105</v>
      </c>
      <c r="G7" s="38" t="s">
        <v>106</v>
      </c>
      <c r="H7" s="40" t="s">
        <v>107</v>
      </c>
      <c r="I7" s="38" t="s">
        <v>108</v>
      </c>
      <c r="J7" s="42" t="s">
        <v>120</v>
      </c>
      <c r="K7" s="39">
        <v>15888589932</v>
      </c>
      <c r="L7" s="38" t="s">
        <v>110</v>
      </c>
      <c r="M7" s="39" t="s">
        <v>21</v>
      </c>
      <c r="N7" s="38" t="s">
        <v>278</v>
      </c>
      <c r="O7" s="43" t="s">
        <v>110</v>
      </c>
      <c r="P7" s="43" t="s">
        <v>111</v>
      </c>
      <c r="Q7" s="43" t="s">
        <v>112</v>
      </c>
      <c r="R7" s="44" t="s">
        <v>355</v>
      </c>
      <c r="S7" s="40">
        <v>1600</v>
      </c>
      <c r="T7" s="44" t="s">
        <v>356</v>
      </c>
      <c r="U7" s="44"/>
      <c r="V7" s="44"/>
    </row>
    <row r="8" s="27" customFormat="1" ht="46" customHeight="1" spans="1:22">
      <c r="A8" s="38">
        <v>4</v>
      </c>
      <c r="B8" s="45" t="s">
        <v>121</v>
      </c>
      <c r="C8" s="46">
        <v>16</v>
      </c>
      <c r="D8" s="46" t="s">
        <v>122</v>
      </c>
      <c r="E8" s="164" t="s">
        <v>123</v>
      </c>
      <c r="F8" s="45" t="s">
        <v>105</v>
      </c>
      <c r="G8" s="46" t="s">
        <v>106</v>
      </c>
      <c r="H8" s="46" t="s">
        <v>107</v>
      </c>
      <c r="I8" s="46" t="s">
        <v>108</v>
      </c>
      <c r="J8" s="48" t="s">
        <v>120</v>
      </c>
      <c r="K8" s="45">
        <v>15287635462</v>
      </c>
      <c r="L8" s="46" t="s">
        <v>110</v>
      </c>
      <c r="M8" s="45" t="s">
        <v>21</v>
      </c>
      <c r="N8" s="46" t="s">
        <v>278</v>
      </c>
      <c r="O8" s="49" t="s">
        <v>110</v>
      </c>
      <c r="P8" s="49" t="s">
        <v>111</v>
      </c>
      <c r="Q8" s="49" t="s">
        <v>112</v>
      </c>
      <c r="R8" s="50" t="s">
        <v>307</v>
      </c>
      <c r="S8" s="46">
        <v>1360</v>
      </c>
      <c r="T8" s="50" t="s">
        <v>356</v>
      </c>
      <c r="U8" s="50"/>
      <c r="V8" s="50"/>
    </row>
    <row r="9" s="26" customFormat="1" ht="46" customHeight="1" spans="1:22">
      <c r="A9" s="38">
        <v>5</v>
      </c>
      <c r="B9" s="51" t="s">
        <v>124</v>
      </c>
      <c r="C9" s="40">
        <v>17</v>
      </c>
      <c r="D9" s="40" t="s">
        <v>103</v>
      </c>
      <c r="E9" s="154" t="s">
        <v>125</v>
      </c>
      <c r="F9" s="39" t="s">
        <v>105</v>
      </c>
      <c r="G9" s="38" t="s">
        <v>106</v>
      </c>
      <c r="H9" s="40" t="s">
        <v>107</v>
      </c>
      <c r="I9" s="38" t="s">
        <v>108</v>
      </c>
      <c r="J9" s="52" t="s">
        <v>126</v>
      </c>
      <c r="K9" s="51">
        <v>13320794724</v>
      </c>
      <c r="L9" s="38" t="s">
        <v>110</v>
      </c>
      <c r="M9" s="39" t="s">
        <v>21</v>
      </c>
      <c r="N9" s="38" t="s">
        <v>278</v>
      </c>
      <c r="O9" s="43" t="s">
        <v>110</v>
      </c>
      <c r="P9" s="43" t="s">
        <v>111</v>
      </c>
      <c r="Q9" s="43" t="s">
        <v>112</v>
      </c>
      <c r="R9" s="44" t="s">
        <v>355</v>
      </c>
      <c r="S9" s="40">
        <v>1600</v>
      </c>
      <c r="T9" s="44" t="s">
        <v>356</v>
      </c>
      <c r="U9" s="44"/>
      <c r="V9" s="44"/>
    </row>
    <row r="10" s="26" customFormat="1" ht="46" customHeight="1" spans="1:22">
      <c r="A10" s="38">
        <v>6</v>
      </c>
      <c r="B10" s="39" t="s">
        <v>127</v>
      </c>
      <c r="C10" s="40">
        <v>17</v>
      </c>
      <c r="D10" s="40" t="s">
        <v>103</v>
      </c>
      <c r="E10" s="154" t="s">
        <v>128</v>
      </c>
      <c r="F10" s="39" t="s">
        <v>105</v>
      </c>
      <c r="G10" s="38" t="s">
        <v>129</v>
      </c>
      <c r="H10" s="40" t="s">
        <v>107</v>
      </c>
      <c r="I10" s="38" t="s">
        <v>108</v>
      </c>
      <c r="J10" s="42" t="s">
        <v>130</v>
      </c>
      <c r="K10" s="39">
        <v>13350451932</v>
      </c>
      <c r="L10" s="38" t="s">
        <v>110</v>
      </c>
      <c r="M10" s="39" t="s">
        <v>21</v>
      </c>
      <c r="N10" s="38" t="s">
        <v>278</v>
      </c>
      <c r="O10" s="43" t="s">
        <v>110</v>
      </c>
      <c r="P10" s="43" t="s">
        <v>111</v>
      </c>
      <c r="Q10" s="43" t="s">
        <v>112</v>
      </c>
      <c r="R10" s="44" t="s">
        <v>355</v>
      </c>
      <c r="S10" s="40">
        <v>1600</v>
      </c>
      <c r="T10" s="44" t="s">
        <v>356</v>
      </c>
      <c r="U10" s="44"/>
      <c r="V10" s="44"/>
    </row>
    <row r="11" s="26" customFormat="1" ht="46" customHeight="1" spans="1:22">
      <c r="A11" s="38">
        <v>7</v>
      </c>
      <c r="B11" s="42" t="s">
        <v>131</v>
      </c>
      <c r="C11" s="40">
        <v>17</v>
      </c>
      <c r="D11" s="40" t="s">
        <v>103</v>
      </c>
      <c r="E11" s="154" t="s">
        <v>132</v>
      </c>
      <c r="F11" s="39" t="s">
        <v>105</v>
      </c>
      <c r="G11" s="38" t="s">
        <v>106</v>
      </c>
      <c r="H11" s="40" t="s">
        <v>107</v>
      </c>
      <c r="I11" s="38" t="s">
        <v>108</v>
      </c>
      <c r="J11" s="42" t="s">
        <v>120</v>
      </c>
      <c r="K11" s="53">
        <v>15263652452</v>
      </c>
      <c r="L11" s="38" t="s">
        <v>110</v>
      </c>
      <c r="M11" s="39" t="s">
        <v>21</v>
      </c>
      <c r="N11" s="38" t="s">
        <v>278</v>
      </c>
      <c r="O11" s="43" t="s">
        <v>110</v>
      </c>
      <c r="P11" s="43" t="s">
        <v>111</v>
      </c>
      <c r="Q11" s="43" t="s">
        <v>112</v>
      </c>
      <c r="R11" s="44" t="s">
        <v>355</v>
      </c>
      <c r="S11" s="40">
        <v>1600</v>
      </c>
      <c r="T11" s="44" t="s">
        <v>356</v>
      </c>
      <c r="U11" s="44"/>
      <c r="V11" s="44"/>
    </row>
    <row r="12" s="26" customFormat="1" ht="46" customHeight="1" spans="1:22">
      <c r="A12" s="38">
        <v>8</v>
      </c>
      <c r="B12" s="42" t="s">
        <v>133</v>
      </c>
      <c r="C12" s="40">
        <v>17</v>
      </c>
      <c r="D12" s="40" t="s">
        <v>122</v>
      </c>
      <c r="E12" s="41" t="s">
        <v>134</v>
      </c>
      <c r="F12" s="39" t="s">
        <v>105</v>
      </c>
      <c r="G12" s="38" t="s">
        <v>106</v>
      </c>
      <c r="H12" s="40" t="s">
        <v>107</v>
      </c>
      <c r="I12" s="38" t="s">
        <v>108</v>
      </c>
      <c r="J12" s="42" t="s">
        <v>120</v>
      </c>
      <c r="K12" s="155" t="s">
        <v>135</v>
      </c>
      <c r="L12" s="38" t="s">
        <v>110</v>
      </c>
      <c r="M12" s="39" t="s">
        <v>21</v>
      </c>
      <c r="N12" s="38" t="s">
        <v>278</v>
      </c>
      <c r="O12" s="43" t="s">
        <v>110</v>
      </c>
      <c r="P12" s="43" t="s">
        <v>111</v>
      </c>
      <c r="Q12" s="43" t="s">
        <v>112</v>
      </c>
      <c r="R12" s="44" t="s">
        <v>355</v>
      </c>
      <c r="S12" s="40">
        <v>1600</v>
      </c>
      <c r="T12" s="44" t="s">
        <v>356</v>
      </c>
      <c r="U12" s="44"/>
      <c r="V12" s="44"/>
    </row>
    <row r="13" s="26" customFormat="1" ht="46" customHeight="1" spans="1:22">
      <c r="A13" s="38">
        <v>9</v>
      </c>
      <c r="B13" s="39" t="s">
        <v>136</v>
      </c>
      <c r="C13" s="40">
        <v>16</v>
      </c>
      <c r="D13" s="40" t="s">
        <v>103</v>
      </c>
      <c r="E13" s="154" t="s">
        <v>137</v>
      </c>
      <c r="F13" s="39" t="s">
        <v>105</v>
      </c>
      <c r="G13" s="38" t="s">
        <v>106</v>
      </c>
      <c r="H13" s="40" t="s">
        <v>107</v>
      </c>
      <c r="I13" s="38" t="s">
        <v>108</v>
      </c>
      <c r="J13" s="42" t="s">
        <v>120</v>
      </c>
      <c r="K13" s="39">
        <v>13558502384</v>
      </c>
      <c r="L13" s="38" t="s">
        <v>110</v>
      </c>
      <c r="M13" s="39" t="s">
        <v>21</v>
      </c>
      <c r="N13" s="38" t="s">
        <v>278</v>
      </c>
      <c r="O13" s="43" t="s">
        <v>110</v>
      </c>
      <c r="P13" s="43" t="s">
        <v>111</v>
      </c>
      <c r="Q13" s="43" t="s">
        <v>112</v>
      </c>
      <c r="R13" s="44" t="s">
        <v>355</v>
      </c>
      <c r="S13" s="40">
        <v>1600</v>
      </c>
      <c r="T13" s="44" t="s">
        <v>356</v>
      </c>
      <c r="U13" s="44"/>
      <c r="V13" s="44"/>
    </row>
    <row r="14" s="26" customFormat="1" ht="46" customHeight="1" spans="1:22">
      <c r="A14" s="38">
        <v>10</v>
      </c>
      <c r="B14" s="39" t="s">
        <v>138</v>
      </c>
      <c r="C14" s="40">
        <v>16</v>
      </c>
      <c r="D14" s="40" t="s">
        <v>122</v>
      </c>
      <c r="E14" s="154" t="s">
        <v>139</v>
      </c>
      <c r="F14" s="39" t="s">
        <v>105</v>
      </c>
      <c r="G14" s="38" t="s">
        <v>106</v>
      </c>
      <c r="H14" s="40" t="s">
        <v>107</v>
      </c>
      <c r="I14" s="38" t="s">
        <v>108</v>
      </c>
      <c r="J14" s="42" t="s">
        <v>120</v>
      </c>
      <c r="K14" s="39">
        <v>13330790470</v>
      </c>
      <c r="L14" s="38" t="s">
        <v>110</v>
      </c>
      <c r="M14" s="39" t="s">
        <v>21</v>
      </c>
      <c r="N14" s="38" t="s">
        <v>278</v>
      </c>
      <c r="O14" s="43" t="s">
        <v>110</v>
      </c>
      <c r="P14" s="43" t="s">
        <v>111</v>
      </c>
      <c r="Q14" s="43" t="s">
        <v>112</v>
      </c>
      <c r="R14" s="44" t="s">
        <v>355</v>
      </c>
      <c r="S14" s="40">
        <v>1600</v>
      </c>
      <c r="T14" s="44" t="s">
        <v>356</v>
      </c>
      <c r="U14" s="44"/>
      <c r="V14" s="44"/>
    </row>
    <row r="15" s="26" customFormat="1" ht="46" customHeight="1" spans="1:22">
      <c r="A15" s="38">
        <v>11</v>
      </c>
      <c r="B15" s="42" t="s">
        <v>142</v>
      </c>
      <c r="C15" s="40">
        <v>17</v>
      </c>
      <c r="D15" s="40" t="s">
        <v>122</v>
      </c>
      <c r="E15" s="41" t="s">
        <v>143</v>
      </c>
      <c r="F15" s="39" t="s">
        <v>105</v>
      </c>
      <c r="G15" s="38" t="s">
        <v>106</v>
      </c>
      <c r="H15" s="40" t="s">
        <v>107</v>
      </c>
      <c r="I15" s="38" t="s">
        <v>108</v>
      </c>
      <c r="J15" s="42" t="s">
        <v>120</v>
      </c>
      <c r="K15" s="53">
        <v>1734550377</v>
      </c>
      <c r="L15" s="38" t="s">
        <v>110</v>
      </c>
      <c r="M15" s="39" t="s">
        <v>21</v>
      </c>
      <c r="N15" s="38" t="s">
        <v>278</v>
      </c>
      <c r="O15" s="43" t="s">
        <v>110</v>
      </c>
      <c r="P15" s="43" t="s">
        <v>111</v>
      </c>
      <c r="Q15" s="43" t="s">
        <v>112</v>
      </c>
      <c r="R15" s="44" t="s">
        <v>355</v>
      </c>
      <c r="S15" s="40">
        <v>1600</v>
      </c>
      <c r="T15" s="44" t="s">
        <v>356</v>
      </c>
      <c r="U15" s="44"/>
      <c r="V15" s="44"/>
    </row>
    <row r="16" s="26" customFormat="1" ht="46" customHeight="1" spans="1:22">
      <c r="A16" s="38">
        <v>12</v>
      </c>
      <c r="B16" s="52" t="s">
        <v>144</v>
      </c>
      <c r="C16" s="40">
        <v>19</v>
      </c>
      <c r="D16" s="40" t="s">
        <v>103</v>
      </c>
      <c r="E16" s="154" t="s">
        <v>145</v>
      </c>
      <c r="F16" s="39" t="s">
        <v>105</v>
      </c>
      <c r="G16" s="38" t="s">
        <v>106</v>
      </c>
      <c r="H16" s="40" t="s">
        <v>107</v>
      </c>
      <c r="I16" s="38" t="s">
        <v>108</v>
      </c>
      <c r="J16" s="42" t="s">
        <v>120</v>
      </c>
      <c r="K16" s="54">
        <v>18227471376</v>
      </c>
      <c r="L16" s="38" t="s">
        <v>110</v>
      </c>
      <c r="M16" s="39" t="s">
        <v>21</v>
      </c>
      <c r="N16" s="38" t="s">
        <v>278</v>
      </c>
      <c r="O16" s="43" t="s">
        <v>110</v>
      </c>
      <c r="P16" s="43" t="s">
        <v>111</v>
      </c>
      <c r="Q16" s="43" t="s">
        <v>112</v>
      </c>
      <c r="R16" s="44" t="s">
        <v>355</v>
      </c>
      <c r="S16" s="40">
        <v>1600</v>
      </c>
      <c r="T16" s="44" t="s">
        <v>356</v>
      </c>
      <c r="U16" s="44"/>
      <c r="V16" s="44"/>
    </row>
    <row r="17" s="27" customFormat="1" ht="46" customHeight="1" spans="1:22">
      <c r="A17" s="38">
        <v>13</v>
      </c>
      <c r="B17" s="45" t="s">
        <v>146</v>
      </c>
      <c r="C17" s="46">
        <v>19</v>
      </c>
      <c r="D17" s="46" t="s">
        <v>122</v>
      </c>
      <c r="E17" s="164" t="s">
        <v>147</v>
      </c>
      <c r="F17" s="45" t="s">
        <v>105</v>
      </c>
      <c r="G17" s="46" t="s">
        <v>106</v>
      </c>
      <c r="H17" s="46" t="s">
        <v>107</v>
      </c>
      <c r="I17" s="46" t="s">
        <v>108</v>
      </c>
      <c r="J17" s="48" t="s">
        <v>120</v>
      </c>
      <c r="K17" s="45">
        <v>15368745623</v>
      </c>
      <c r="L17" s="46" t="s">
        <v>110</v>
      </c>
      <c r="M17" s="45" t="s">
        <v>21</v>
      </c>
      <c r="N17" s="46" t="s">
        <v>278</v>
      </c>
      <c r="O17" s="49" t="s">
        <v>110</v>
      </c>
      <c r="P17" s="49" t="s">
        <v>111</v>
      </c>
      <c r="Q17" s="49" t="s">
        <v>112</v>
      </c>
      <c r="R17" s="50" t="s">
        <v>307</v>
      </c>
      <c r="S17" s="46">
        <v>1360</v>
      </c>
      <c r="T17" s="50" t="s">
        <v>356</v>
      </c>
      <c r="U17" s="50"/>
      <c r="V17" s="50"/>
    </row>
    <row r="18" s="26" customFormat="1" ht="46" customHeight="1" spans="1:22">
      <c r="A18" s="38">
        <v>14</v>
      </c>
      <c r="B18" s="39" t="s">
        <v>148</v>
      </c>
      <c r="C18" s="40">
        <v>19</v>
      </c>
      <c r="D18" s="40" t="s">
        <v>103</v>
      </c>
      <c r="E18" s="154" t="s">
        <v>149</v>
      </c>
      <c r="F18" s="39" t="s">
        <v>105</v>
      </c>
      <c r="G18" s="38" t="s">
        <v>106</v>
      </c>
      <c r="H18" s="40" t="s">
        <v>107</v>
      </c>
      <c r="I18" s="38" t="s">
        <v>108</v>
      </c>
      <c r="J18" s="42" t="s">
        <v>150</v>
      </c>
      <c r="K18" s="39">
        <v>15268685475</v>
      </c>
      <c r="L18" s="38" t="s">
        <v>110</v>
      </c>
      <c r="M18" s="39" t="s">
        <v>21</v>
      </c>
      <c r="N18" s="38" t="s">
        <v>278</v>
      </c>
      <c r="O18" s="43" t="s">
        <v>110</v>
      </c>
      <c r="P18" s="43" t="s">
        <v>111</v>
      </c>
      <c r="Q18" s="43" t="s">
        <v>112</v>
      </c>
      <c r="R18" s="44" t="s">
        <v>355</v>
      </c>
      <c r="S18" s="40">
        <v>1600</v>
      </c>
      <c r="T18" s="44" t="s">
        <v>356</v>
      </c>
      <c r="U18" s="44"/>
      <c r="V18" s="44"/>
    </row>
    <row r="19" s="26" customFormat="1" ht="46" customHeight="1" spans="1:22">
      <c r="A19" s="38">
        <v>15</v>
      </c>
      <c r="B19" s="52" t="s">
        <v>151</v>
      </c>
      <c r="C19" s="40">
        <v>19</v>
      </c>
      <c r="D19" s="40" t="s">
        <v>103</v>
      </c>
      <c r="E19" s="154" t="s">
        <v>152</v>
      </c>
      <c r="F19" s="39" t="s">
        <v>105</v>
      </c>
      <c r="G19" s="38" t="s">
        <v>106</v>
      </c>
      <c r="H19" s="40" t="s">
        <v>107</v>
      </c>
      <c r="I19" s="38" t="s">
        <v>108</v>
      </c>
      <c r="J19" s="52" t="s">
        <v>153</v>
      </c>
      <c r="K19" s="54">
        <v>19827471376</v>
      </c>
      <c r="L19" s="38" t="s">
        <v>110</v>
      </c>
      <c r="M19" s="39" t="s">
        <v>21</v>
      </c>
      <c r="N19" s="38" t="s">
        <v>278</v>
      </c>
      <c r="O19" s="43" t="s">
        <v>110</v>
      </c>
      <c r="P19" s="43" t="s">
        <v>111</v>
      </c>
      <c r="Q19" s="43" t="s">
        <v>112</v>
      </c>
      <c r="R19" s="44" t="s">
        <v>355</v>
      </c>
      <c r="S19" s="40">
        <v>1600</v>
      </c>
      <c r="T19" s="44" t="s">
        <v>356</v>
      </c>
      <c r="U19" s="44"/>
      <c r="V19" s="44"/>
    </row>
    <row r="20" s="26" customFormat="1" ht="46" customHeight="1" spans="1:22">
      <c r="A20" s="38">
        <v>16</v>
      </c>
      <c r="B20" s="52" t="s">
        <v>154</v>
      </c>
      <c r="C20" s="40">
        <v>18</v>
      </c>
      <c r="D20" s="40" t="s">
        <v>122</v>
      </c>
      <c r="E20" s="154" t="s">
        <v>155</v>
      </c>
      <c r="F20" s="39" t="s">
        <v>105</v>
      </c>
      <c r="G20" s="38" t="s">
        <v>106</v>
      </c>
      <c r="H20" s="40" t="s">
        <v>107</v>
      </c>
      <c r="I20" s="38" t="s">
        <v>108</v>
      </c>
      <c r="J20" s="52" t="s">
        <v>120</v>
      </c>
      <c r="K20" s="54">
        <v>17381022309</v>
      </c>
      <c r="L20" s="38" t="s">
        <v>110</v>
      </c>
      <c r="M20" s="39" t="s">
        <v>21</v>
      </c>
      <c r="N20" s="38" t="s">
        <v>278</v>
      </c>
      <c r="O20" s="43" t="s">
        <v>110</v>
      </c>
      <c r="P20" s="43" t="s">
        <v>111</v>
      </c>
      <c r="Q20" s="43" t="s">
        <v>112</v>
      </c>
      <c r="R20" s="44" t="s">
        <v>355</v>
      </c>
      <c r="S20" s="40">
        <v>1600</v>
      </c>
      <c r="T20" s="44" t="s">
        <v>356</v>
      </c>
      <c r="U20" s="44"/>
      <c r="V20" s="44"/>
    </row>
    <row r="21" s="26" customFormat="1" ht="46" customHeight="1" spans="1:22">
      <c r="A21" s="38">
        <v>17</v>
      </c>
      <c r="B21" s="51" t="s">
        <v>156</v>
      </c>
      <c r="C21" s="40">
        <v>18</v>
      </c>
      <c r="D21" s="40" t="s">
        <v>122</v>
      </c>
      <c r="E21" s="41" t="s">
        <v>157</v>
      </c>
      <c r="F21" s="39" t="s">
        <v>105</v>
      </c>
      <c r="G21" s="38" t="s">
        <v>106</v>
      </c>
      <c r="H21" s="40" t="s">
        <v>107</v>
      </c>
      <c r="I21" s="38" t="s">
        <v>108</v>
      </c>
      <c r="J21" s="52" t="s">
        <v>120</v>
      </c>
      <c r="K21" s="51">
        <v>19936653313</v>
      </c>
      <c r="L21" s="38" t="s">
        <v>110</v>
      </c>
      <c r="M21" s="39" t="s">
        <v>21</v>
      </c>
      <c r="N21" s="38" t="s">
        <v>278</v>
      </c>
      <c r="O21" s="43" t="s">
        <v>110</v>
      </c>
      <c r="P21" s="43" t="s">
        <v>111</v>
      </c>
      <c r="Q21" s="43" t="s">
        <v>112</v>
      </c>
      <c r="R21" s="44" t="s">
        <v>355</v>
      </c>
      <c r="S21" s="40">
        <v>1600</v>
      </c>
      <c r="T21" s="44" t="s">
        <v>356</v>
      </c>
      <c r="U21" s="44"/>
      <c r="V21" s="44"/>
    </row>
    <row r="22" s="26" customFormat="1" ht="46" customHeight="1" spans="1:22">
      <c r="A22" s="38">
        <v>18</v>
      </c>
      <c r="B22" s="51" t="s">
        <v>158</v>
      </c>
      <c r="C22" s="40">
        <v>18</v>
      </c>
      <c r="D22" s="40" t="s">
        <v>122</v>
      </c>
      <c r="E22" s="154" t="s">
        <v>159</v>
      </c>
      <c r="F22" s="39" t="s">
        <v>105</v>
      </c>
      <c r="G22" s="38" t="s">
        <v>106</v>
      </c>
      <c r="H22" s="40" t="s">
        <v>107</v>
      </c>
      <c r="I22" s="38" t="s">
        <v>108</v>
      </c>
      <c r="J22" s="52" t="s">
        <v>120</v>
      </c>
      <c r="K22" s="51">
        <v>18854652578</v>
      </c>
      <c r="L22" s="38" t="s">
        <v>110</v>
      </c>
      <c r="M22" s="39" t="s">
        <v>21</v>
      </c>
      <c r="N22" s="38" t="s">
        <v>278</v>
      </c>
      <c r="O22" s="43" t="s">
        <v>110</v>
      </c>
      <c r="P22" s="43" t="s">
        <v>111</v>
      </c>
      <c r="Q22" s="43" t="s">
        <v>112</v>
      </c>
      <c r="R22" s="44" t="s">
        <v>355</v>
      </c>
      <c r="S22" s="40">
        <v>1600</v>
      </c>
      <c r="T22" s="44" t="s">
        <v>356</v>
      </c>
      <c r="U22" s="44"/>
      <c r="V22" s="44"/>
    </row>
    <row r="23" s="26" customFormat="1" ht="46" customHeight="1" spans="1:22">
      <c r="A23" s="38">
        <v>19</v>
      </c>
      <c r="B23" s="52" t="s">
        <v>158</v>
      </c>
      <c r="C23" s="40">
        <v>18</v>
      </c>
      <c r="D23" s="40" t="s">
        <v>122</v>
      </c>
      <c r="E23" s="154" t="s">
        <v>160</v>
      </c>
      <c r="F23" s="39" t="s">
        <v>105</v>
      </c>
      <c r="G23" s="38" t="s">
        <v>106</v>
      </c>
      <c r="H23" s="40" t="s">
        <v>107</v>
      </c>
      <c r="I23" s="38" t="s">
        <v>108</v>
      </c>
      <c r="J23" s="52" t="s">
        <v>120</v>
      </c>
      <c r="K23" s="156" t="s">
        <v>161</v>
      </c>
      <c r="L23" s="38" t="s">
        <v>110</v>
      </c>
      <c r="M23" s="39" t="s">
        <v>21</v>
      </c>
      <c r="N23" s="38" t="s">
        <v>278</v>
      </c>
      <c r="O23" s="43" t="s">
        <v>110</v>
      </c>
      <c r="P23" s="43" t="s">
        <v>111</v>
      </c>
      <c r="Q23" s="43" t="s">
        <v>112</v>
      </c>
      <c r="R23" s="44" t="s">
        <v>355</v>
      </c>
      <c r="S23" s="40">
        <v>1600</v>
      </c>
      <c r="T23" s="44" t="s">
        <v>356</v>
      </c>
      <c r="U23" s="44"/>
      <c r="V23" s="44"/>
    </row>
    <row r="24" s="26" customFormat="1" ht="46" customHeight="1" spans="1:22">
      <c r="A24" s="38">
        <v>20</v>
      </c>
      <c r="B24" s="55" t="s">
        <v>162</v>
      </c>
      <c r="C24" s="40">
        <v>19</v>
      </c>
      <c r="D24" s="40" t="s">
        <v>122</v>
      </c>
      <c r="E24" s="154" t="s">
        <v>163</v>
      </c>
      <c r="F24" s="39" t="s">
        <v>105</v>
      </c>
      <c r="G24" s="38" t="s">
        <v>106</v>
      </c>
      <c r="H24" s="40" t="s">
        <v>107</v>
      </c>
      <c r="I24" s="38" t="s">
        <v>108</v>
      </c>
      <c r="J24" s="52" t="s">
        <v>164</v>
      </c>
      <c r="K24" s="54">
        <v>18383678813</v>
      </c>
      <c r="L24" s="38" t="s">
        <v>110</v>
      </c>
      <c r="M24" s="39" t="s">
        <v>21</v>
      </c>
      <c r="N24" s="38" t="s">
        <v>278</v>
      </c>
      <c r="O24" s="43" t="s">
        <v>110</v>
      </c>
      <c r="P24" s="43" t="s">
        <v>111</v>
      </c>
      <c r="Q24" s="43" t="s">
        <v>112</v>
      </c>
      <c r="R24" s="44" t="s">
        <v>355</v>
      </c>
      <c r="S24" s="40">
        <v>1600</v>
      </c>
      <c r="T24" s="44" t="s">
        <v>356</v>
      </c>
      <c r="U24" s="44"/>
      <c r="V24" s="44"/>
    </row>
    <row r="25" s="26" customFormat="1" ht="46" customHeight="1" spans="1:22">
      <c r="A25" s="38">
        <v>21</v>
      </c>
      <c r="B25" s="51" t="s">
        <v>165</v>
      </c>
      <c r="C25" s="40">
        <v>19</v>
      </c>
      <c r="D25" s="40" t="s">
        <v>122</v>
      </c>
      <c r="E25" s="154" t="s">
        <v>166</v>
      </c>
      <c r="F25" s="39" t="s">
        <v>105</v>
      </c>
      <c r="G25" s="38" t="s">
        <v>106</v>
      </c>
      <c r="H25" s="40" t="s">
        <v>107</v>
      </c>
      <c r="I25" s="38" t="s">
        <v>108</v>
      </c>
      <c r="J25" s="52" t="s">
        <v>167</v>
      </c>
      <c r="K25" s="51">
        <v>18654655852</v>
      </c>
      <c r="L25" s="38" t="s">
        <v>110</v>
      </c>
      <c r="M25" s="39" t="s">
        <v>21</v>
      </c>
      <c r="N25" s="38" t="s">
        <v>278</v>
      </c>
      <c r="O25" s="43" t="s">
        <v>110</v>
      </c>
      <c r="P25" s="43" t="s">
        <v>111</v>
      </c>
      <c r="Q25" s="43" t="s">
        <v>112</v>
      </c>
      <c r="R25" s="44" t="s">
        <v>355</v>
      </c>
      <c r="S25" s="40">
        <v>1600</v>
      </c>
      <c r="T25" s="44" t="s">
        <v>356</v>
      </c>
      <c r="U25" s="44"/>
      <c r="V25" s="44"/>
    </row>
    <row r="26" s="26" customFormat="1" ht="46" customHeight="1" spans="1:22">
      <c r="A26" s="38">
        <v>22</v>
      </c>
      <c r="B26" s="51" t="s">
        <v>171</v>
      </c>
      <c r="C26" s="40">
        <v>16</v>
      </c>
      <c r="D26" s="40" t="s">
        <v>122</v>
      </c>
      <c r="E26" s="154" t="s">
        <v>172</v>
      </c>
      <c r="F26" s="39" t="s">
        <v>105</v>
      </c>
      <c r="G26" s="38" t="s">
        <v>106</v>
      </c>
      <c r="H26" s="40" t="s">
        <v>107</v>
      </c>
      <c r="I26" s="38" t="s">
        <v>108</v>
      </c>
      <c r="J26" s="52" t="s">
        <v>109</v>
      </c>
      <c r="K26" s="51">
        <v>19113881079</v>
      </c>
      <c r="L26" s="38" t="s">
        <v>110</v>
      </c>
      <c r="M26" s="52" t="s">
        <v>170</v>
      </c>
      <c r="N26" s="38" t="s">
        <v>110</v>
      </c>
      <c r="O26" s="43" t="s">
        <v>110</v>
      </c>
      <c r="P26" s="43" t="s">
        <v>111</v>
      </c>
      <c r="Q26" s="43" t="s">
        <v>112</v>
      </c>
      <c r="R26" s="44" t="s">
        <v>355</v>
      </c>
      <c r="S26" s="40">
        <v>1600</v>
      </c>
      <c r="T26" s="44" t="s">
        <v>356</v>
      </c>
      <c r="U26" s="44"/>
      <c r="V26" s="44"/>
    </row>
    <row r="27" s="27" customFormat="1" ht="46" customHeight="1" spans="1:22">
      <c r="A27" s="38">
        <v>23</v>
      </c>
      <c r="B27" s="49" t="s">
        <v>173</v>
      </c>
      <c r="C27" s="46">
        <v>16</v>
      </c>
      <c r="D27" s="46" t="s">
        <v>122</v>
      </c>
      <c r="E27" s="164" t="s">
        <v>174</v>
      </c>
      <c r="F27" s="45" t="s">
        <v>105</v>
      </c>
      <c r="G27" s="46" t="s">
        <v>106</v>
      </c>
      <c r="H27" s="46" t="s">
        <v>107</v>
      </c>
      <c r="I27" s="46" t="s">
        <v>108</v>
      </c>
      <c r="J27" s="49" t="s">
        <v>175</v>
      </c>
      <c r="K27" s="56">
        <v>1777647782</v>
      </c>
      <c r="L27" s="46" t="s">
        <v>110</v>
      </c>
      <c r="M27" s="49" t="s">
        <v>170</v>
      </c>
      <c r="N27" s="46" t="s">
        <v>110</v>
      </c>
      <c r="O27" s="49" t="s">
        <v>110</v>
      </c>
      <c r="P27" s="49" t="s">
        <v>111</v>
      </c>
      <c r="Q27" s="49" t="s">
        <v>112</v>
      </c>
      <c r="R27" s="50" t="s">
        <v>307</v>
      </c>
      <c r="S27" s="46">
        <v>1360</v>
      </c>
      <c r="T27" s="50" t="s">
        <v>356</v>
      </c>
      <c r="U27" s="50"/>
      <c r="V27" s="50"/>
    </row>
    <row r="28" s="26" customFormat="1" ht="46" customHeight="1" spans="1:22">
      <c r="A28" s="38">
        <v>24</v>
      </c>
      <c r="B28" s="52" t="s">
        <v>176</v>
      </c>
      <c r="C28" s="40">
        <v>17</v>
      </c>
      <c r="D28" s="40" t="s">
        <v>122</v>
      </c>
      <c r="E28" s="41" t="s">
        <v>177</v>
      </c>
      <c r="F28" s="39" t="s">
        <v>105</v>
      </c>
      <c r="G28" s="38" t="s">
        <v>106</v>
      </c>
      <c r="H28" s="40" t="s">
        <v>107</v>
      </c>
      <c r="I28" s="38" t="s">
        <v>108</v>
      </c>
      <c r="J28" s="52" t="s">
        <v>120</v>
      </c>
      <c r="K28" s="54">
        <v>18383651531</v>
      </c>
      <c r="L28" s="38" t="s">
        <v>110</v>
      </c>
      <c r="M28" s="52" t="s">
        <v>170</v>
      </c>
      <c r="N28" s="38" t="s">
        <v>110</v>
      </c>
      <c r="O28" s="43" t="s">
        <v>110</v>
      </c>
      <c r="P28" s="43" t="s">
        <v>111</v>
      </c>
      <c r="Q28" s="43" t="s">
        <v>112</v>
      </c>
      <c r="R28" s="44" t="s">
        <v>355</v>
      </c>
      <c r="S28" s="40">
        <v>1600</v>
      </c>
      <c r="T28" s="44" t="s">
        <v>356</v>
      </c>
      <c r="U28" s="44"/>
      <c r="V28" s="44"/>
    </row>
    <row r="29" s="26" customFormat="1" ht="46" customHeight="1" spans="1:22">
      <c r="A29" s="38">
        <v>25</v>
      </c>
      <c r="B29" s="51" t="s">
        <v>178</v>
      </c>
      <c r="C29" s="40">
        <v>16</v>
      </c>
      <c r="D29" s="40" t="s">
        <v>122</v>
      </c>
      <c r="E29" s="41" t="s">
        <v>179</v>
      </c>
      <c r="F29" s="39" t="s">
        <v>105</v>
      </c>
      <c r="G29" s="38" t="s">
        <v>106</v>
      </c>
      <c r="H29" s="40" t="s">
        <v>107</v>
      </c>
      <c r="I29" s="38" t="s">
        <v>108</v>
      </c>
      <c r="J29" s="52" t="s">
        <v>180</v>
      </c>
      <c r="K29" s="51">
        <v>17781763824</v>
      </c>
      <c r="L29" s="38" t="s">
        <v>110</v>
      </c>
      <c r="M29" s="52" t="s">
        <v>170</v>
      </c>
      <c r="N29" s="38" t="s">
        <v>110</v>
      </c>
      <c r="O29" s="43" t="s">
        <v>110</v>
      </c>
      <c r="P29" s="43" t="s">
        <v>111</v>
      </c>
      <c r="Q29" s="43" t="s">
        <v>112</v>
      </c>
      <c r="R29" s="44" t="s">
        <v>355</v>
      </c>
      <c r="S29" s="40">
        <v>1600</v>
      </c>
      <c r="T29" s="44" t="s">
        <v>356</v>
      </c>
      <c r="U29" s="44"/>
      <c r="V29" s="44"/>
    </row>
    <row r="30" s="26" customFormat="1" ht="46" customHeight="1" spans="1:22">
      <c r="A30" s="38">
        <v>26</v>
      </c>
      <c r="B30" s="51" t="s">
        <v>181</v>
      </c>
      <c r="C30" s="40">
        <v>16</v>
      </c>
      <c r="D30" s="40" t="s">
        <v>103</v>
      </c>
      <c r="E30" s="154" t="s">
        <v>182</v>
      </c>
      <c r="F30" s="39" t="s">
        <v>105</v>
      </c>
      <c r="G30" s="38" t="s">
        <v>106</v>
      </c>
      <c r="H30" s="40" t="s">
        <v>107</v>
      </c>
      <c r="I30" s="38" t="s">
        <v>108</v>
      </c>
      <c r="J30" s="52" t="s">
        <v>120</v>
      </c>
      <c r="K30" s="51">
        <v>18383672738</v>
      </c>
      <c r="L30" s="38" t="s">
        <v>110</v>
      </c>
      <c r="M30" s="52" t="s">
        <v>170</v>
      </c>
      <c r="N30" s="38" t="s">
        <v>110</v>
      </c>
      <c r="O30" s="43" t="s">
        <v>110</v>
      </c>
      <c r="P30" s="43" t="s">
        <v>111</v>
      </c>
      <c r="Q30" s="43" t="s">
        <v>112</v>
      </c>
      <c r="R30" s="44" t="s">
        <v>355</v>
      </c>
      <c r="S30" s="40">
        <v>1600</v>
      </c>
      <c r="T30" s="44" t="s">
        <v>356</v>
      </c>
      <c r="U30" s="44"/>
      <c r="V30" s="44"/>
    </row>
    <row r="31" s="26" customFormat="1" ht="46" customHeight="1" spans="1:22">
      <c r="A31" s="38">
        <v>27</v>
      </c>
      <c r="B31" s="51" t="s">
        <v>183</v>
      </c>
      <c r="C31" s="40">
        <v>16</v>
      </c>
      <c r="D31" s="40" t="s">
        <v>103</v>
      </c>
      <c r="E31" s="154" t="s">
        <v>184</v>
      </c>
      <c r="F31" s="39" t="s">
        <v>105</v>
      </c>
      <c r="G31" s="38" t="s">
        <v>106</v>
      </c>
      <c r="H31" s="40" t="s">
        <v>107</v>
      </c>
      <c r="I31" s="38" t="s">
        <v>108</v>
      </c>
      <c r="J31" s="52" t="s">
        <v>120</v>
      </c>
      <c r="K31" s="51">
        <v>18383672738</v>
      </c>
      <c r="L31" s="38" t="s">
        <v>110</v>
      </c>
      <c r="M31" s="52" t="s">
        <v>170</v>
      </c>
      <c r="N31" s="38" t="s">
        <v>110</v>
      </c>
      <c r="O31" s="43" t="s">
        <v>110</v>
      </c>
      <c r="P31" s="43" t="s">
        <v>111</v>
      </c>
      <c r="Q31" s="43" t="s">
        <v>112</v>
      </c>
      <c r="R31" s="44" t="s">
        <v>355</v>
      </c>
      <c r="S31" s="40">
        <v>1600</v>
      </c>
      <c r="T31" s="44" t="s">
        <v>356</v>
      </c>
      <c r="U31" s="44"/>
      <c r="V31" s="44"/>
    </row>
    <row r="32" s="26" customFormat="1" ht="46" customHeight="1" spans="1:22">
      <c r="A32" s="38">
        <v>28</v>
      </c>
      <c r="B32" s="42" t="s">
        <v>185</v>
      </c>
      <c r="C32" s="40">
        <v>17</v>
      </c>
      <c r="D32" s="40" t="s">
        <v>103</v>
      </c>
      <c r="E32" s="154" t="s">
        <v>186</v>
      </c>
      <c r="F32" s="39" t="s">
        <v>105</v>
      </c>
      <c r="G32" s="38" t="s">
        <v>106</v>
      </c>
      <c r="H32" s="40" t="s">
        <v>107</v>
      </c>
      <c r="I32" s="38" t="s">
        <v>108</v>
      </c>
      <c r="J32" s="52" t="s">
        <v>120</v>
      </c>
      <c r="K32" s="53">
        <v>13618139747</v>
      </c>
      <c r="L32" s="38" t="s">
        <v>110</v>
      </c>
      <c r="M32" s="52" t="s">
        <v>170</v>
      </c>
      <c r="N32" s="38" t="s">
        <v>110</v>
      </c>
      <c r="O32" s="43" t="s">
        <v>110</v>
      </c>
      <c r="P32" s="43" t="s">
        <v>111</v>
      </c>
      <c r="Q32" s="43" t="s">
        <v>112</v>
      </c>
      <c r="R32" s="44" t="s">
        <v>307</v>
      </c>
      <c r="S32" s="40">
        <v>1360</v>
      </c>
      <c r="T32" s="44" t="s">
        <v>356</v>
      </c>
      <c r="U32" s="44"/>
      <c r="V32" s="44"/>
    </row>
    <row r="33" s="26" customFormat="1" ht="46" customHeight="1" spans="1:22">
      <c r="A33" s="38">
        <v>29</v>
      </c>
      <c r="B33" s="39" t="s">
        <v>187</v>
      </c>
      <c r="C33" s="40">
        <v>18</v>
      </c>
      <c r="D33" s="40" t="s">
        <v>103</v>
      </c>
      <c r="E33" s="154" t="s">
        <v>188</v>
      </c>
      <c r="F33" s="39" t="s">
        <v>105</v>
      </c>
      <c r="G33" s="38" t="s">
        <v>106</v>
      </c>
      <c r="H33" s="40" t="s">
        <v>107</v>
      </c>
      <c r="I33" s="38" t="s">
        <v>108</v>
      </c>
      <c r="J33" s="52" t="s">
        <v>120</v>
      </c>
      <c r="K33" s="57">
        <v>18654865257</v>
      </c>
      <c r="L33" s="38" t="s">
        <v>110</v>
      </c>
      <c r="M33" s="52" t="s">
        <v>170</v>
      </c>
      <c r="N33" s="38" t="s">
        <v>110</v>
      </c>
      <c r="O33" s="43" t="s">
        <v>110</v>
      </c>
      <c r="P33" s="43" t="s">
        <v>111</v>
      </c>
      <c r="Q33" s="43" t="s">
        <v>112</v>
      </c>
      <c r="R33" s="44" t="s">
        <v>355</v>
      </c>
      <c r="S33" s="40">
        <v>1600</v>
      </c>
      <c r="T33" s="44" t="s">
        <v>356</v>
      </c>
      <c r="U33" s="44"/>
      <c r="V33" s="44"/>
    </row>
    <row r="34" s="26" customFormat="1" ht="46" customHeight="1" spans="1:22">
      <c r="A34" s="38">
        <v>30</v>
      </c>
      <c r="B34" s="39" t="s">
        <v>189</v>
      </c>
      <c r="C34" s="57">
        <v>17</v>
      </c>
      <c r="D34" s="57" t="s">
        <v>103</v>
      </c>
      <c r="E34" s="41" t="s">
        <v>190</v>
      </c>
      <c r="F34" s="39" t="s">
        <v>105</v>
      </c>
      <c r="G34" s="38" t="s">
        <v>106</v>
      </c>
      <c r="H34" s="40" t="s">
        <v>107</v>
      </c>
      <c r="I34" s="38" t="s">
        <v>108</v>
      </c>
      <c r="J34" s="52" t="s">
        <v>120</v>
      </c>
      <c r="K34" s="57">
        <v>19113832256</v>
      </c>
      <c r="L34" s="38" t="s">
        <v>110</v>
      </c>
      <c r="M34" s="52" t="s">
        <v>170</v>
      </c>
      <c r="N34" s="38" t="s">
        <v>110</v>
      </c>
      <c r="O34" s="43" t="s">
        <v>110</v>
      </c>
      <c r="P34" s="43" t="s">
        <v>111</v>
      </c>
      <c r="Q34" s="43" t="s">
        <v>112</v>
      </c>
      <c r="R34" s="44" t="s">
        <v>355</v>
      </c>
      <c r="S34" s="40">
        <v>1600</v>
      </c>
      <c r="T34" s="44" t="s">
        <v>356</v>
      </c>
      <c r="U34" s="44"/>
      <c r="V34" s="44"/>
    </row>
    <row r="35" s="26" customFormat="1" ht="46" customHeight="1" spans="1:22">
      <c r="A35" s="38">
        <v>31</v>
      </c>
      <c r="B35" s="39" t="s">
        <v>191</v>
      </c>
      <c r="C35" s="57">
        <v>17</v>
      </c>
      <c r="D35" s="57" t="s">
        <v>103</v>
      </c>
      <c r="E35" s="41" t="s">
        <v>192</v>
      </c>
      <c r="F35" s="39" t="s">
        <v>105</v>
      </c>
      <c r="G35" s="38" t="s">
        <v>106</v>
      </c>
      <c r="H35" s="40" t="s">
        <v>107</v>
      </c>
      <c r="I35" s="38" t="s">
        <v>108</v>
      </c>
      <c r="J35" s="57" t="s">
        <v>109</v>
      </c>
      <c r="K35" s="57">
        <v>13556692330</v>
      </c>
      <c r="L35" s="38" t="s">
        <v>110</v>
      </c>
      <c r="M35" s="52" t="s">
        <v>170</v>
      </c>
      <c r="N35" s="38" t="s">
        <v>110</v>
      </c>
      <c r="O35" s="43" t="s">
        <v>110</v>
      </c>
      <c r="P35" s="43" t="s">
        <v>111</v>
      </c>
      <c r="Q35" s="43" t="s">
        <v>112</v>
      </c>
      <c r="R35" s="44" t="s">
        <v>355</v>
      </c>
      <c r="S35" s="40">
        <v>1600</v>
      </c>
      <c r="T35" s="44" t="s">
        <v>356</v>
      </c>
      <c r="U35" s="44"/>
      <c r="V35" s="44"/>
    </row>
    <row r="36" s="27" customFormat="1" ht="46" customHeight="1" spans="1:22">
      <c r="A36" s="38">
        <v>32</v>
      </c>
      <c r="B36" s="45" t="s">
        <v>193</v>
      </c>
      <c r="C36" s="58">
        <v>17</v>
      </c>
      <c r="D36" s="58" t="s">
        <v>122</v>
      </c>
      <c r="E36" s="164" t="s">
        <v>194</v>
      </c>
      <c r="F36" s="45" t="s">
        <v>105</v>
      </c>
      <c r="G36" s="46" t="s">
        <v>106</v>
      </c>
      <c r="H36" s="46" t="s">
        <v>107</v>
      </c>
      <c r="I36" s="46" t="s">
        <v>108</v>
      </c>
      <c r="J36" s="58" t="s">
        <v>195</v>
      </c>
      <c r="K36" s="165" t="s">
        <v>196</v>
      </c>
      <c r="L36" s="46" t="s">
        <v>110</v>
      </c>
      <c r="M36" s="49" t="s">
        <v>170</v>
      </c>
      <c r="N36" s="46" t="s">
        <v>110</v>
      </c>
      <c r="O36" s="49" t="s">
        <v>110</v>
      </c>
      <c r="P36" s="49" t="s">
        <v>111</v>
      </c>
      <c r="Q36" s="49" t="s">
        <v>112</v>
      </c>
      <c r="R36" s="50" t="s">
        <v>307</v>
      </c>
      <c r="S36" s="58">
        <v>1360</v>
      </c>
      <c r="T36" s="50" t="s">
        <v>356</v>
      </c>
      <c r="U36" s="50"/>
      <c r="V36" s="50"/>
    </row>
    <row r="37" s="26" customFormat="1" ht="46" customHeight="1" spans="1:22">
      <c r="A37" s="38">
        <v>33</v>
      </c>
      <c r="B37" s="39" t="s">
        <v>197</v>
      </c>
      <c r="C37" s="57">
        <v>16</v>
      </c>
      <c r="D37" s="57" t="s">
        <v>122</v>
      </c>
      <c r="E37" s="41" t="s">
        <v>198</v>
      </c>
      <c r="F37" s="39" t="s">
        <v>105</v>
      </c>
      <c r="G37" s="38" t="s">
        <v>106</v>
      </c>
      <c r="H37" s="40" t="s">
        <v>107</v>
      </c>
      <c r="I37" s="38" t="s">
        <v>108</v>
      </c>
      <c r="J37" s="57" t="s">
        <v>199</v>
      </c>
      <c r="K37" s="57">
        <v>18659852364</v>
      </c>
      <c r="L37" s="38" t="s">
        <v>110</v>
      </c>
      <c r="M37" s="52" t="s">
        <v>170</v>
      </c>
      <c r="N37" s="38" t="s">
        <v>110</v>
      </c>
      <c r="O37" s="43" t="s">
        <v>110</v>
      </c>
      <c r="P37" s="43" t="s">
        <v>111</v>
      </c>
      <c r="Q37" s="43" t="s">
        <v>112</v>
      </c>
      <c r="R37" s="44" t="s">
        <v>355</v>
      </c>
      <c r="S37" s="57">
        <v>1600</v>
      </c>
      <c r="T37" s="44" t="s">
        <v>356</v>
      </c>
      <c r="U37" s="44"/>
      <c r="V37" s="44"/>
    </row>
    <row r="38" s="26" customFormat="1" ht="46" customHeight="1" spans="1:22">
      <c r="A38" s="38">
        <v>34</v>
      </c>
      <c r="B38" s="57" t="s">
        <v>200</v>
      </c>
      <c r="C38" s="57">
        <v>17</v>
      </c>
      <c r="D38" s="57" t="s">
        <v>122</v>
      </c>
      <c r="E38" s="41" t="s">
        <v>201</v>
      </c>
      <c r="F38" s="39" t="s">
        <v>105</v>
      </c>
      <c r="G38" s="38" t="s">
        <v>106</v>
      </c>
      <c r="H38" s="40" t="s">
        <v>107</v>
      </c>
      <c r="I38" s="38" t="s">
        <v>108</v>
      </c>
      <c r="J38" s="57" t="s">
        <v>120</v>
      </c>
      <c r="K38" s="57">
        <v>18116502024</v>
      </c>
      <c r="L38" s="38" t="s">
        <v>110</v>
      </c>
      <c r="M38" s="52" t="s">
        <v>170</v>
      </c>
      <c r="N38" s="38" t="s">
        <v>110</v>
      </c>
      <c r="O38" s="43" t="s">
        <v>110</v>
      </c>
      <c r="P38" s="43" t="s">
        <v>111</v>
      </c>
      <c r="Q38" s="43" t="s">
        <v>112</v>
      </c>
      <c r="R38" s="44" t="s">
        <v>355</v>
      </c>
      <c r="S38" s="57">
        <v>1600</v>
      </c>
      <c r="T38" s="44" t="s">
        <v>356</v>
      </c>
      <c r="U38" s="44"/>
      <c r="V38" s="44"/>
    </row>
    <row r="39" s="27" customFormat="1" ht="46" customHeight="1" spans="1:22">
      <c r="A39" s="38">
        <v>35</v>
      </c>
      <c r="B39" s="58" t="s">
        <v>202</v>
      </c>
      <c r="C39" s="58">
        <v>17</v>
      </c>
      <c r="D39" s="58" t="s">
        <v>122</v>
      </c>
      <c r="E39" s="47" t="s">
        <v>203</v>
      </c>
      <c r="F39" s="45" t="s">
        <v>105</v>
      </c>
      <c r="G39" s="46" t="s">
        <v>106</v>
      </c>
      <c r="H39" s="46" t="s">
        <v>107</v>
      </c>
      <c r="I39" s="46" t="s">
        <v>108</v>
      </c>
      <c r="J39" s="58" t="s">
        <v>120</v>
      </c>
      <c r="K39" s="58">
        <v>13550452331</v>
      </c>
      <c r="L39" s="46" t="s">
        <v>110</v>
      </c>
      <c r="M39" s="49" t="s">
        <v>170</v>
      </c>
      <c r="N39" s="46" t="s">
        <v>110</v>
      </c>
      <c r="O39" s="49" t="s">
        <v>110</v>
      </c>
      <c r="P39" s="49" t="s">
        <v>111</v>
      </c>
      <c r="Q39" s="49" t="s">
        <v>112</v>
      </c>
      <c r="R39" s="50" t="s">
        <v>307</v>
      </c>
      <c r="S39" s="58">
        <v>1360</v>
      </c>
      <c r="T39" s="50" t="s">
        <v>356</v>
      </c>
      <c r="U39" s="50"/>
      <c r="V39" s="50"/>
    </row>
    <row r="40" customFormat="1" ht="46" customHeight="1" spans="1:2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>
        <f>SUM(S5:S39)</f>
        <v>54560</v>
      </c>
      <c r="T40" s="59"/>
      <c r="U40" s="59"/>
      <c r="V40" s="59"/>
    </row>
    <row r="41" ht="46" customHeight="1" spans="1:22">
      <c r="A41" s="59" t="s">
        <v>204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</row>
    <row r="42" ht="46" customHeight="1"/>
  </sheetData>
  <mergeCells count="25">
    <mergeCell ref="A1:V1"/>
    <mergeCell ref="A2:V2"/>
    <mergeCell ref="A41:V4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conditionalFormatting sqref="B8">
    <cfRule type="duplicateValues" dxfId="0" priority="21"/>
  </conditionalFormatting>
  <conditionalFormatting sqref="E8">
    <cfRule type="duplicateValues" dxfId="0" priority="11"/>
  </conditionalFormatting>
  <conditionalFormatting sqref="B9">
    <cfRule type="duplicateValues" dxfId="0" priority="22"/>
  </conditionalFormatting>
  <conditionalFormatting sqref="E9">
    <cfRule type="duplicateValues" dxfId="0" priority="12"/>
  </conditionalFormatting>
  <conditionalFormatting sqref="B10">
    <cfRule type="duplicateValues" dxfId="0" priority="20"/>
  </conditionalFormatting>
  <conditionalFormatting sqref="E10">
    <cfRule type="duplicateValues" dxfId="0" priority="10"/>
  </conditionalFormatting>
  <conditionalFormatting sqref="B11">
    <cfRule type="duplicateValues" dxfId="0" priority="19"/>
  </conditionalFormatting>
  <conditionalFormatting sqref="E11">
    <cfRule type="duplicateValues" dxfId="0" priority="9"/>
  </conditionalFormatting>
  <conditionalFormatting sqref="B15">
    <cfRule type="duplicateValues" dxfId="0" priority="2"/>
  </conditionalFormatting>
  <conditionalFormatting sqref="B29">
    <cfRule type="duplicateValues" dxfId="0" priority="15"/>
  </conditionalFormatting>
  <conditionalFormatting sqref="E29">
    <cfRule type="duplicateValues" dxfId="0" priority="5"/>
  </conditionalFormatting>
  <conditionalFormatting sqref="B30">
    <cfRule type="duplicateValues" dxfId="0" priority="14"/>
  </conditionalFormatting>
  <conditionalFormatting sqref="E30">
    <cfRule type="duplicateValues" dxfId="0" priority="4"/>
  </conditionalFormatting>
  <conditionalFormatting sqref="B12:B14">
    <cfRule type="duplicateValues" dxfId="0" priority="17"/>
  </conditionalFormatting>
  <conditionalFormatting sqref="B16:B21">
    <cfRule type="duplicateValues" dxfId="0" priority="16"/>
  </conditionalFormatting>
  <conditionalFormatting sqref="B23:B28">
    <cfRule type="duplicateValues" dxfId="0" priority="18"/>
  </conditionalFormatting>
  <conditionalFormatting sqref="B33:B40">
    <cfRule type="duplicateValues" dxfId="0" priority="1"/>
  </conditionalFormatting>
  <conditionalFormatting sqref="E12:E14">
    <cfRule type="duplicateValues" dxfId="0" priority="7"/>
  </conditionalFormatting>
  <conditionalFormatting sqref="E15:E21">
    <cfRule type="duplicateValues" dxfId="0" priority="6"/>
  </conditionalFormatting>
  <conditionalFormatting sqref="E23:E28">
    <cfRule type="duplicateValues" dxfId="0" priority="8"/>
  </conditionalFormatting>
  <dataValidations count="2">
    <dataValidation showErrorMessage="1" error="请输入大于1的整数" sqref="E38 J38"/>
    <dataValidation type="list" allowBlank="1" showInputMessage="1" showErrorMessage="1" sqref="M1:M4 M40:M1048576">
      <formula1>"脱贫户,监测户"</formula1>
    </dataValidation>
  </dataValidations>
  <printOptions horizontalCentered="1"/>
  <pageMargins left="0.554861111111111" right="0.554861111111111" top="0.511805555555556" bottom="0.409027777777778" header="0.5" footer="0.5"/>
  <pageSetup paperSize="9" scale="68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P39"/>
  <sheetViews>
    <sheetView tabSelected="1" zoomScale="85" zoomScaleNormal="85" workbookViewId="0">
      <selection activeCell="A1" sqref="A1:N1"/>
    </sheetView>
  </sheetViews>
  <sheetFormatPr defaultColWidth="8.73333333333333" defaultRowHeight="13.5"/>
  <cols>
    <col min="1" max="1" width="3.775" style="2" customWidth="1"/>
    <col min="2" max="2" width="9.66666666666667" style="2" customWidth="1"/>
    <col min="3" max="5" width="15.775" style="2" customWidth="1"/>
    <col min="6" max="6" width="11" style="2" customWidth="1"/>
    <col min="7" max="7" width="11.225" style="2" customWidth="1"/>
    <col min="8" max="8" width="8.89166666666667" style="2" customWidth="1"/>
    <col min="9" max="9" width="10.1083333333333" style="2" customWidth="1"/>
    <col min="10" max="10" width="5" style="2" customWidth="1"/>
    <col min="11" max="11" width="8.73333333333333" style="2"/>
    <col min="12" max="12" width="5.55833333333333" style="2" customWidth="1"/>
    <col min="13" max="13" width="8.73333333333333" style="2"/>
    <col min="14" max="14" width="19.4083333333333" style="2" customWidth="1"/>
    <col min="15" max="16384" width="8.73333333333333" style="2"/>
  </cols>
  <sheetData>
    <row r="1" s="1" customFormat="1" ht="31" customHeight="1" spans="1:14">
      <c r="A1" s="3" t="s">
        <v>357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3" customHeight="1" spans="1:14">
      <c r="A2" s="4" t="s">
        <v>358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54" spans="1:14">
      <c r="A3" s="5" t="s">
        <v>2</v>
      </c>
      <c r="B3" s="5" t="s">
        <v>3</v>
      </c>
      <c r="C3" s="6" t="s">
        <v>4</v>
      </c>
      <c r="D3" s="6" t="s">
        <v>5</v>
      </c>
      <c r="E3" s="6" t="s">
        <v>7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359</v>
      </c>
      <c r="K3" s="6" t="s">
        <v>360</v>
      </c>
      <c r="L3" s="6" t="s">
        <v>15</v>
      </c>
      <c r="M3" s="6" t="s">
        <v>16</v>
      </c>
      <c r="N3" s="5" t="s">
        <v>17</v>
      </c>
    </row>
    <row r="4" ht="53" customHeight="1" spans="1:14">
      <c r="A4" s="8">
        <v>1</v>
      </c>
      <c r="B4" s="9" t="s">
        <v>102</v>
      </c>
      <c r="C4" s="10" t="s">
        <v>103</v>
      </c>
      <c r="D4" s="10">
        <v>16</v>
      </c>
      <c r="E4" s="10" t="s">
        <v>109</v>
      </c>
      <c r="F4" s="9" t="s">
        <v>21</v>
      </c>
      <c r="G4" s="11" t="s">
        <v>361</v>
      </c>
      <c r="H4" s="11" t="s">
        <v>362</v>
      </c>
      <c r="I4" s="11" t="s">
        <v>241</v>
      </c>
      <c r="J4" s="11" t="s">
        <v>363</v>
      </c>
      <c r="K4" s="12">
        <v>20</v>
      </c>
      <c r="L4" s="13">
        <v>80</v>
      </c>
      <c r="M4" s="13">
        <f>K4*L4</f>
        <v>1600</v>
      </c>
      <c r="N4" s="14"/>
    </row>
    <row r="5" ht="53" customHeight="1" spans="1:14">
      <c r="A5" s="8">
        <v>2</v>
      </c>
      <c r="B5" s="9" t="s">
        <v>115</v>
      </c>
      <c r="C5" s="10" t="s">
        <v>103</v>
      </c>
      <c r="D5" s="10">
        <v>16</v>
      </c>
      <c r="E5" s="10" t="s">
        <v>117</v>
      </c>
      <c r="F5" s="9" t="s">
        <v>21</v>
      </c>
      <c r="G5" s="11" t="s">
        <v>361</v>
      </c>
      <c r="H5" s="11" t="s">
        <v>362</v>
      </c>
      <c r="I5" s="11" t="s">
        <v>241</v>
      </c>
      <c r="J5" s="11" t="s">
        <v>363</v>
      </c>
      <c r="K5" s="12">
        <v>20</v>
      </c>
      <c r="L5" s="13">
        <v>80</v>
      </c>
      <c r="M5" s="13">
        <f t="shared" ref="M5:M39" si="0">K5*L5</f>
        <v>1600</v>
      </c>
      <c r="N5" s="14"/>
    </row>
    <row r="6" ht="53" customHeight="1" spans="1:14">
      <c r="A6" s="8">
        <v>3</v>
      </c>
      <c r="B6" s="9" t="s">
        <v>118</v>
      </c>
      <c r="C6" s="10" t="s">
        <v>103</v>
      </c>
      <c r="D6" s="10">
        <v>16</v>
      </c>
      <c r="E6" s="10" t="s">
        <v>120</v>
      </c>
      <c r="F6" s="9" t="s">
        <v>21</v>
      </c>
      <c r="G6" s="15" t="s">
        <v>361</v>
      </c>
      <c r="H6" s="11" t="s">
        <v>362</v>
      </c>
      <c r="I6" s="11" t="s">
        <v>241</v>
      </c>
      <c r="J6" s="11" t="s">
        <v>363</v>
      </c>
      <c r="K6" s="12">
        <v>20</v>
      </c>
      <c r="L6" s="13">
        <v>80</v>
      </c>
      <c r="M6" s="13">
        <f t="shared" si="0"/>
        <v>1600</v>
      </c>
      <c r="N6" s="14"/>
    </row>
    <row r="7" ht="53" customHeight="1" spans="1:14">
      <c r="A7" s="8">
        <v>4</v>
      </c>
      <c r="B7" s="9" t="s">
        <v>121</v>
      </c>
      <c r="C7" s="10" t="s">
        <v>122</v>
      </c>
      <c r="D7" s="10">
        <v>16</v>
      </c>
      <c r="E7" s="10" t="s">
        <v>120</v>
      </c>
      <c r="F7" s="9" t="s">
        <v>21</v>
      </c>
      <c r="G7" s="11" t="s">
        <v>361</v>
      </c>
      <c r="H7" s="11" t="s">
        <v>362</v>
      </c>
      <c r="I7" s="11" t="s">
        <v>241</v>
      </c>
      <c r="J7" s="11" t="s">
        <v>364</v>
      </c>
      <c r="K7" s="12">
        <v>17</v>
      </c>
      <c r="L7" s="13">
        <v>80</v>
      </c>
      <c r="M7" s="13">
        <f t="shared" si="0"/>
        <v>1360</v>
      </c>
      <c r="N7" s="14"/>
    </row>
    <row r="8" ht="53" customHeight="1" spans="1:14">
      <c r="A8" s="8">
        <v>5</v>
      </c>
      <c r="B8" s="16" t="s">
        <v>124</v>
      </c>
      <c r="C8" s="17" t="s">
        <v>103</v>
      </c>
      <c r="D8" s="17">
        <v>17</v>
      </c>
      <c r="E8" s="17" t="s">
        <v>126</v>
      </c>
      <c r="F8" s="9" t="s">
        <v>21</v>
      </c>
      <c r="G8" s="11" t="s">
        <v>361</v>
      </c>
      <c r="H8" s="11" t="s">
        <v>362</v>
      </c>
      <c r="I8" s="11" t="s">
        <v>241</v>
      </c>
      <c r="J8" s="11" t="s">
        <v>363</v>
      </c>
      <c r="K8" s="12">
        <v>20</v>
      </c>
      <c r="L8" s="13">
        <v>80</v>
      </c>
      <c r="M8" s="13">
        <f t="shared" si="0"/>
        <v>1600</v>
      </c>
      <c r="N8" s="14"/>
    </row>
    <row r="9" ht="53" customHeight="1" spans="1:14">
      <c r="A9" s="8">
        <v>6</v>
      </c>
      <c r="B9" s="9" t="s">
        <v>127</v>
      </c>
      <c r="C9" s="10" t="s">
        <v>103</v>
      </c>
      <c r="D9" s="10">
        <v>17</v>
      </c>
      <c r="E9" s="10" t="s">
        <v>130</v>
      </c>
      <c r="F9" s="9" t="s">
        <v>21</v>
      </c>
      <c r="G9" s="11" t="s">
        <v>361</v>
      </c>
      <c r="H9" s="11" t="s">
        <v>362</v>
      </c>
      <c r="I9" s="11" t="s">
        <v>241</v>
      </c>
      <c r="J9" s="11" t="s">
        <v>363</v>
      </c>
      <c r="K9" s="12">
        <v>20</v>
      </c>
      <c r="L9" s="13">
        <v>80</v>
      </c>
      <c r="M9" s="13">
        <f t="shared" si="0"/>
        <v>1600</v>
      </c>
      <c r="N9" s="14"/>
    </row>
    <row r="10" ht="53" customHeight="1" spans="1:14">
      <c r="A10" s="8">
        <v>7</v>
      </c>
      <c r="B10" s="10" t="s">
        <v>131</v>
      </c>
      <c r="C10" s="10" t="s">
        <v>103</v>
      </c>
      <c r="D10" s="10">
        <v>17</v>
      </c>
      <c r="E10" s="10" t="s">
        <v>120</v>
      </c>
      <c r="F10" s="9" t="s">
        <v>21</v>
      </c>
      <c r="G10" s="11" t="s">
        <v>361</v>
      </c>
      <c r="H10" s="11" t="s">
        <v>362</v>
      </c>
      <c r="I10" s="11" t="s">
        <v>241</v>
      </c>
      <c r="J10" s="11" t="s">
        <v>363</v>
      </c>
      <c r="K10" s="12">
        <v>20</v>
      </c>
      <c r="L10" s="13">
        <v>80</v>
      </c>
      <c r="M10" s="13">
        <f t="shared" si="0"/>
        <v>1600</v>
      </c>
      <c r="N10" s="14"/>
    </row>
    <row r="11" ht="53" customHeight="1" spans="1:14">
      <c r="A11" s="8">
        <v>8</v>
      </c>
      <c r="B11" s="10" t="s">
        <v>133</v>
      </c>
      <c r="C11" s="17" t="s">
        <v>122</v>
      </c>
      <c r="D11" s="10">
        <v>17</v>
      </c>
      <c r="E11" s="10" t="s">
        <v>120</v>
      </c>
      <c r="F11" s="9" t="s">
        <v>21</v>
      </c>
      <c r="G11" s="11" t="s">
        <v>361</v>
      </c>
      <c r="H11" s="11" t="s">
        <v>362</v>
      </c>
      <c r="I11" s="11" t="s">
        <v>241</v>
      </c>
      <c r="J11" s="11" t="s">
        <v>363</v>
      </c>
      <c r="K11" s="12">
        <v>20</v>
      </c>
      <c r="L11" s="13">
        <v>80</v>
      </c>
      <c r="M11" s="13">
        <f t="shared" si="0"/>
        <v>1600</v>
      </c>
      <c r="N11" s="14"/>
    </row>
    <row r="12" ht="53" customHeight="1" spans="1:14">
      <c r="A12" s="8">
        <v>9</v>
      </c>
      <c r="B12" s="9" t="s">
        <v>136</v>
      </c>
      <c r="C12" s="10" t="s">
        <v>103</v>
      </c>
      <c r="D12" s="10">
        <v>16</v>
      </c>
      <c r="E12" s="10" t="s">
        <v>120</v>
      </c>
      <c r="F12" s="9" t="s">
        <v>21</v>
      </c>
      <c r="G12" s="11" t="s">
        <v>361</v>
      </c>
      <c r="H12" s="11" t="s">
        <v>362</v>
      </c>
      <c r="I12" s="11" t="s">
        <v>241</v>
      </c>
      <c r="J12" s="11" t="s">
        <v>363</v>
      </c>
      <c r="K12" s="12">
        <v>20</v>
      </c>
      <c r="L12" s="13">
        <v>80</v>
      </c>
      <c r="M12" s="13">
        <f t="shared" si="0"/>
        <v>1600</v>
      </c>
      <c r="N12" s="14"/>
    </row>
    <row r="13" ht="53" customHeight="1" spans="1:14">
      <c r="A13" s="8">
        <v>10</v>
      </c>
      <c r="B13" s="9" t="s">
        <v>138</v>
      </c>
      <c r="C13" s="10" t="s">
        <v>122</v>
      </c>
      <c r="D13" s="10">
        <v>16</v>
      </c>
      <c r="E13" s="10" t="s">
        <v>120</v>
      </c>
      <c r="F13" s="9" t="s">
        <v>21</v>
      </c>
      <c r="G13" s="11" t="s">
        <v>361</v>
      </c>
      <c r="H13" s="11" t="s">
        <v>362</v>
      </c>
      <c r="I13" s="11" t="s">
        <v>241</v>
      </c>
      <c r="J13" s="11" t="s">
        <v>363</v>
      </c>
      <c r="K13" s="12">
        <v>20</v>
      </c>
      <c r="L13" s="13">
        <v>80</v>
      </c>
      <c r="M13" s="13">
        <f t="shared" si="0"/>
        <v>1600</v>
      </c>
      <c r="N13" s="14"/>
    </row>
    <row r="14" ht="53" customHeight="1" spans="1:14">
      <c r="A14" s="8">
        <v>11</v>
      </c>
      <c r="B14" s="10" t="s">
        <v>142</v>
      </c>
      <c r="C14" s="10" t="s">
        <v>122</v>
      </c>
      <c r="D14" s="10">
        <v>17</v>
      </c>
      <c r="E14" s="10" t="s">
        <v>120</v>
      </c>
      <c r="F14" s="9" t="s">
        <v>21</v>
      </c>
      <c r="G14" s="11" t="s">
        <v>361</v>
      </c>
      <c r="H14" s="11" t="s">
        <v>362</v>
      </c>
      <c r="I14" s="11" t="s">
        <v>241</v>
      </c>
      <c r="J14" s="11" t="s">
        <v>363</v>
      </c>
      <c r="K14" s="12">
        <v>20</v>
      </c>
      <c r="L14" s="13">
        <v>80</v>
      </c>
      <c r="M14" s="13">
        <f t="shared" si="0"/>
        <v>1600</v>
      </c>
      <c r="N14" s="14"/>
    </row>
    <row r="15" ht="53" customHeight="1" spans="1:14">
      <c r="A15" s="8">
        <v>12</v>
      </c>
      <c r="B15" s="17" t="s">
        <v>144</v>
      </c>
      <c r="C15" s="10" t="s">
        <v>103</v>
      </c>
      <c r="D15" s="10">
        <v>19</v>
      </c>
      <c r="E15" s="10" t="s">
        <v>120</v>
      </c>
      <c r="F15" s="9" t="s">
        <v>21</v>
      </c>
      <c r="G15" s="11" t="s">
        <v>361</v>
      </c>
      <c r="H15" s="11" t="s">
        <v>362</v>
      </c>
      <c r="I15" s="11" t="s">
        <v>241</v>
      </c>
      <c r="J15" s="11" t="s">
        <v>363</v>
      </c>
      <c r="K15" s="12">
        <v>20</v>
      </c>
      <c r="L15" s="13">
        <v>80</v>
      </c>
      <c r="M15" s="13">
        <f t="shared" si="0"/>
        <v>1600</v>
      </c>
      <c r="N15" s="14"/>
    </row>
    <row r="16" ht="53" customHeight="1" spans="1:14">
      <c r="A16" s="8">
        <v>13</v>
      </c>
      <c r="B16" s="9" t="s">
        <v>146</v>
      </c>
      <c r="C16" s="10" t="s">
        <v>122</v>
      </c>
      <c r="D16" s="10">
        <v>19</v>
      </c>
      <c r="E16" s="10" t="s">
        <v>120</v>
      </c>
      <c r="F16" s="9" t="s">
        <v>21</v>
      </c>
      <c r="G16" s="11" t="s">
        <v>361</v>
      </c>
      <c r="H16" s="11" t="s">
        <v>362</v>
      </c>
      <c r="I16" s="11" t="s">
        <v>241</v>
      </c>
      <c r="J16" s="11" t="s">
        <v>364</v>
      </c>
      <c r="K16" s="12">
        <v>17</v>
      </c>
      <c r="L16" s="13">
        <v>80</v>
      </c>
      <c r="M16" s="13">
        <f t="shared" si="0"/>
        <v>1360</v>
      </c>
      <c r="N16" s="14"/>
    </row>
    <row r="17" ht="53" customHeight="1" spans="1:16">
      <c r="A17" s="8">
        <v>14</v>
      </c>
      <c r="B17" s="9" t="s">
        <v>148</v>
      </c>
      <c r="C17" s="10" t="s">
        <v>103</v>
      </c>
      <c r="D17" s="10">
        <v>19</v>
      </c>
      <c r="E17" s="10" t="s">
        <v>150</v>
      </c>
      <c r="F17" s="9" t="s">
        <v>21</v>
      </c>
      <c r="G17" s="11" t="s">
        <v>361</v>
      </c>
      <c r="H17" s="11" t="s">
        <v>362</v>
      </c>
      <c r="I17" s="11" t="s">
        <v>241</v>
      </c>
      <c r="J17" s="11" t="s">
        <v>363</v>
      </c>
      <c r="K17" s="12">
        <v>20</v>
      </c>
      <c r="L17" s="13">
        <v>80</v>
      </c>
      <c r="M17" s="13">
        <f t="shared" si="0"/>
        <v>1600</v>
      </c>
      <c r="N17" s="14"/>
    </row>
    <row r="18" ht="53" customHeight="1" spans="1:16">
      <c r="A18" s="8">
        <v>15</v>
      </c>
      <c r="B18" s="17" t="s">
        <v>151</v>
      </c>
      <c r="C18" s="17" t="s">
        <v>103</v>
      </c>
      <c r="D18" s="17">
        <v>19</v>
      </c>
      <c r="E18" s="17" t="s">
        <v>153</v>
      </c>
      <c r="F18" s="9" t="s">
        <v>21</v>
      </c>
      <c r="G18" s="11" t="s">
        <v>361</v>
      </c>
      <c r="H18" s="11" t="s">
        <v>362</v>
      </c>
      <c r="I18" s="11" t="s">
        <v>241</v>
      </c>
      <c r="J18" s="11" t="s">
        <v>363</v>
      </c>
      <c r="K18" s="12">
        <v>20</v>
      </c>
      <c r="L18" s="13">
        <v>80</v>
      </c>
      <c r="M18" s="13">
        <f t="shared" si="0"/>
        <v>1600</v>
      </c>
      <c r="N18" s="14"/>
    </row>
    <row r="19" ht="53" customHeight="1" spans="1:16">
      <c r="A19" s="8">
        <v>16</v>
      </c>
      <c r="B19" s="17" t="s">
        <v>154</v>
      </c>
      <c r="C19" s="17" t="s">
        <v>122</v>
      </c>
      <c r="D19" s="17">
        <v>18</v>
      </c>
      <c r="E19" s="17" t="s">
        <v>120</v>
      </c>
      <c r="F19" s="9" t="s">
        <v>21</v>
      </c>
      <c r="G19" s="11" t="s">
        <v>361</v>
      </c>
      <c r="H19" s="11" t="s">
        <v>362</v>
      </c>
      <c r="I19" s="11" t="s">
        <v>241</v>
      </c>
      <c r="J19" s="11" t="s">
        <v>363</v>
      </c>
      <c r="K19" s="12">
        <v>20</v>
      </c>
      <c r="L19" s="13">
        <v>80</v>
      </c>
      <c r="M19" s="13">
        <f t="shared" si="0"/>
        <v>1600</v>
      </c>
      <c r="N19" s="14"/>
    </row>
    <row r="20" ht="53" customHeight="1" spans="1:16">
      <c r="A20" s="8">
        <v>17</v>
      </c>
      <c r="B20" s="16" t="s">
        <v>156</v>
      </c>
      <c r="C20" s="17" t="s">
        <v>122</v>
      </c>
      <c r="D20" s="17">
        <v>18</v>
      </c>
      <c r="E20" s="17" t="s">
        <v>120</v>
      </c>
      <c r="F20" s="9" t="s">
        <v>21</v>
      </c>
      <c r="G20" s="11" t="s">
        <v>361</v>
      </c>
      <c r="H20" s="11" t="s">
        <v>362</v>
      </c>
      <c r="I20" s="11" t="s">
        <v>241</v>
      </c>
      <c r="J20" s="11" t="s">
        <v>363</v>
      </c>
      <c r="K20" s="12">
        <v>20</v>
      </c>
      <c r="L20" s="13">
        <v>80</v>
      </c>
      <c r="M20" s="13">
        <f t="shared" si="0"/>
        <v>1600</v>
      </c>
      <c r="N20" s="14"/>
    </row>
    <row r="21" ht="53" customHeight="1" spans="1:16">
      <c r="A21" s="8">
        <v>18</v>
      </c>
      <c r="B21" s="16" t="s">
        <v>158</v>
      </c>
      <c r="C21" s="17" t="s">
        <v>122</v>
      </c>
      <c r="D21" s="17">
        <v>18</v>
      </c>
      <c r="E21" s="17" t="s">
        <v>120</v>
      </c>
      <c r="F21" s="9" t="s">
        <v>21</v>
      </c>
      <c r="G21" s="11" t="s">
        <v>361</v>
      </c>
      <c r="H21" s="11" t="s">
        <v>362</v>
      </c>
      <c r="I21" s="11" t="s">
        <v>241</v>
      </c>
      <c r="J21" s="11" t="s">
        <v>363</v>
      </c>
      <c r="K21" s="12">
        <v>20</v>
      </c>
      <c r="L21" s="13">
        <v>80</v>
      </c>
      <c r="M21" s="13">
        <f t="shared" si="0"/>
        <v>1600</v>
      </c>
      <c r="N21" s="14"/>
    </row>
    <row r="22" ht="53" customHeight="1" spans="1:16">
      <c r="A22" s="8">
        <v>19</v>
      </c>
      <c r="B22" s="17" t="s">
        <v>158</v>
      </c>
      <c r="C22" s="17" t="s">
        <v>122</v>
      </c>
      <c r="D22" s="17">
        <v>18</v>
      </c>
      <c r="E22" s="17" t="s">
        <v>120</v>
      </c>
      <c r="F22" s="9" t="s">
        <v>21</v>
      </c>
      <c r="G22" s="11" t="s">
        <v>361</v>
      </c>
      <c r="H22" s="11" t="s">
        <v>362</v>
      </c>
      <c r="I22" s="11" t="s">
        <v>241</v>
      </c>
      <c r="J22" s="11" t="s">
        <v>363</v>
      </c>
      <c r="K22" s="12">
        <v>20</v>
      </c>
      <c r="L22" s="13">
        <v>80</v>
      </c>
      <c r="M22" s="13">
        <f t="shared" si="0"/>
        <v>1600</v>
      </c>
      <c r="N22" s="14"/>
    </row>
    <row r="23" ht="53" customHeight="1" spans="1:16">
      <c r="A23" s="8">
        <v>20</v>
      </c>
      <c r="B23" s="18" t="s">
        <v>162</v>
      </c>
      <c r="C23" s="17" t="s">
        <v>122</v>
      </c>
      <c r="D23" s="17">
        <v>19</v>
      </c>
      <c r="E23" s="17" t="s">
        <v>164</v>
      </c>
      <c r="F23" s="9" t="s">
        <v>21</v>
      </c>
      <c r="G23" s="11" t="s">
        <v>361</v>
      </c>
      <c r="H23" s="11" t="s">
        <v>362</v>
      </c>
      <c r="I23" s="11" t="s">
        <v>241</v>
      </c>
      <c r="J23" s="11" t="s">
        <v>363</v>
      </c>
      <c r="K23" s="12">
        <v>20</v>
      </c>
      <c r="L23" s="13">
        <v>80</v>
      </c>
      <c r="M23" s="13">
        <f t="shared" si="0"/>
        <v>1600</v>
      </c>
      <c r="N23" s="14"/>
    </row>
    <row r="24" ht="53" customHeight="1" spans="1:16">
      <c r="A24" s="8">
        <v>21</v>
      </c>
      <c r="B24" s="16" t="s">
        <v>165</v>
      </c>
      <c r="C24" s="17" t="s">
        <v>122</v>
      </c>
      <c r="D24" s="17">
        <v>19</v>
      </c>
      <c r="E24" s="17" t="s">
        <v>167</v>
      </c>
      <c r="F24" s="9" t="s">
        <v>21</v>
      </c>
      <c r="G24" s="11" t="s">
        <v>361</v>
      </c>
      <c r="H24" s="11" t="s">
        <v>362</v>
      </c>
      <c r="I24" s="11" t="s">
        <v>241</v>
      </c>
      <c r="J24" s="11" t="s">
        <v>363</v>
      </c>
      <c r="K24" s="12">
        <v>20</v>
      </c>
      <c r="L24" s="13">
        <v>80</v>
      </c>
      <c r="M24" s="13">
        <f t="shared" si="0"/>
        <v>1600</v>
      </c>
      <c r="N24" s="14"/>
    </row>
    <row r="25" ht="53" customHeight="1" spans="1:16">
      <c r="A25" s="8">
        <v>22</v>
      </c>
      <c r="B25" s="16" t="s">
        <v>171</v>
      </c>
      <c r="C25" s="17" t="s">
        <v>122</v>
      </c>
      <c r="D25" s="17">
        <v>16</v>
      </c>
      <c r="E25" s="17" t="s">
        <v>109</v>
      </c>
      <c r="F25" s="17" t="s">
        <v>170</v>
      </c>
      <c r="G25" s="11" t="s">
        <v>361</v>
      </c>
      <c r="H25" s="11" t="s">
        <v>362</v>
      </c>
      <c r="I25" s="11" t="s">
        <v>241</v>
      </c>
      <c r="J25" s="11" t="s">
        <v>363</v>
      </c>
      <c r="K25" s="12">
        <v>20</v>
      </c>
      <c r="L25" s="13">
        <v>80</v>
      </c>
      <c r="M25" s="13">
        <f t="shared" si="0"/>
        <v>1600</v>
      </c>
      <c r="N25" s="14"/>
    </row>
    <row r="26" ht="53" customHeight="1" spans="1:16">
      <c r="A26" s="8">
        <v>23</v>
      </c>
      <c r="B26" s="17" t="s">
        <v>173</v>
      </c>
      <c r="C26" s="17" t="s">
        <v>122</v>
      </c>
      <c r="D26" s="17">
        <v>16</v>
      </c>
      <c r="E26" s="17" t="s">
        <v>175</v>
      </c>
      <c r="F26" s="17" t="s">
        <v>170</v>
      </c>
      <c r="G26" s="11" t="s">
        <v>361</v>
      </c>
      <c r="H26" s="11" t="s">
        <v>362</v>
      </c>
      <c r="I26" s="11" t="s">
        <v>241</v>
      </c>
      <c r="J26" s="11" t="s">
        <v>364</v>
      </c>
      <c r="K26" s="12">
        <v>17</v>
      </c>
      <c r="L26" s="13">
        <v>80</v>
      </c>
      <c r="M26" s="13">
        <f t="shared" si="0"/>
        <v>1360</v>
      </c>
      <c r="N26" s="14"/>
    </row>
    <row r="27" ht="53" customHeight="1" spans="1:16">
      <c r="A27" s="8">
        <v>24</v>
      </c>
      <c r="B27" s="17" t="s">
        <v>176</v>
      </c>
      <c r="C27" s="17" t="s">
        <v>122</v>
      </c>
      <c r="D27" s="17">
        <v>17</v>
      </c>
      <c r="E27" s="17" t="s">
        <v>120</v>
      </c>
      <c r="F27" s="17" t="s">
        <v>170</v>
      </c>
      <c r="G27" s="11" t="s">
        <v>361</v>
      </c>
      <c r="H27" s="11" t="s">
        <v>362</v>
      </c>
      <c r="I27" s="11" t="s">
        <v>241</v>
      </c>
      <c r="J27" s="11" t="s">
        <v>363</v>
      </c>
      <c r="K27" s="12">
        <v>20</v>
      </c>
      <c r="L27" s="13">
        <v>80</v>
      </c>
      <c r="M27" s="13">
        <f t="shared" si="0"/>
        <v>1600</v>
      </c>
      <c r="N27" s="14"/>
    </row>
    <row r="28" ht="53" customHeight="1" spans="1:16">
      <c r="A28" s="8">
        <v>25</v>
      </c>
      <c r="B28" s="16" t="s">
        <v>178</v>
      </c>
      <c r="C28" s="17" t="s">
        <v>122</v>
      </c>
      <c r="D28" s="17">
        <v>16</v>
      </c>
      <c r="E28" s="17" t="s">
        <v>180</v>
      </c>
      <c r="F28" s="17" t="s">
        <v>170</v>
      </c>
      <c r="G28" s="11" t="s">
        <v>361</v>
      </c>
      <c r="H28" s="11" t="s">
        <v>362</v>
      </c>
      <c r="I28" s="11" t="s">
        <v>241</v>
      </c>
      <c r="J28" s="11" t="s">
        <v>363</v>
      </c>
      <c r="K28" s="12">
        <v>20</v>
      </c>
      <c r="L28" s="13">
        <v>80</v>
      </c>
      <c r="M28" s="13">
        <f t="shared" si="0"/>
        <v>1600</v>
      </c>
      <c r="N28" s="14"/>
    </row>
    <row r="29" ht="53" customHeight="1" spans="1:16">
      <c r="A29" s="8">
        <v>26</v>
      </c>
      <c r="B29" s="16" t="s">
        <v>181</v>
      </c>
      <c r="C29" s="17" t="s">
        <v>103</v>
      </c>
      <c r="D29" s="17">
        <v>16</v>
      </c>
      <c r="E29" s="17" t="s">
        <v>120</v>
      </c>
      <c r="F29" s="17" t="s">
        <v>170</v>
      </c>
      <c r="G29" s="11" t="s">
        <v>361</v>
      </c>
      <c r="H29" s="11" t="s">
        <v>362</v>
      </c>
      <c r="I29" s="11" t="s">
        <v>241</v>
      </c>
      <c r="J29" s="11" t="s">
        <v>363</v>
      </c>
      <c r="K29" s="12">
        <v>20</v>
      </c>
      <c r="L29" s="13">
        <v>80</v>
      </c>
      <c r="M29" s="13">
        <f t="shared" si="0"/>
        <v>1600</v>
      </c>
      <c r="N29" s="14"/>
    </row>
    <row r="30" ht="53" customHeight="1" spans="1:16">
      <c r="A30" s="8">
        <v>27</v>
      </c>
      <c r="B30" s="16" t="s">
        <v>183</v>
      </c>
      <c r="C30" s="17" t="s">
        <v>103</v>
      </c>
      <c r="D30" s="17">
        <v>16</v>
      </c>
      <c r="E30" s="17" t="s">
        <v>120</v>
      </c>
      <c r="F30" s="17" t="s">
        <v>170</v>
      </c>
      <c r="G30" s="11" t="s">
        <v>361</v>
      </c>
      <c r="H30" s="11" t="s">
        <v>362</v>
      </c>
      <c r="I30" s="11" t="s">
        <v>241</v>
      </c>
      <c r="J30" s="11" t="s">
        <v>363</v>
      </c>
      <c r="K30" s="12">
        <v>20</v>
      </c>
      <c r="L30" s="13">
        <v>80</v>
      </c>
      <c r="M30" s="13">
        <f t="shared" si="0"/>
        <v>1600</v>
      </c>
      <c r="N30" s="14"/>
      <c r="P30" s="2">
        <v>2</v>
      </c>
    </row>
    <row r="31" ht="53" customHeight="1" spans="1:16">
      <c r="A31" s="8">
        <v>28</v>
      </c>
      <c r="B31" s="10" t="s">
        <v>185</v>
      </c>
      <c r="C31" s="17" t="s">
        <v>103</v>
      </c>
      <c r="D31" s="17">
        <v>17</v>
      </c>
      <c r="E31" s="17" t="s">
        <v>120</v>
      </c>
      <c r="F31" s="17" t="s">
        <v>170</v>
      </c>
      <c r="G31" s="11" t="s">
        <v>361</v>
      </c>
      <c r="H31" s="11" t="s">
        <v>362</v>
      </c>
      <c r="I31" s="11" t="s">
        <v>241</v>
      </c>
      <c r="J31" s="11" t="s">
        <v>364</v>
      </c>
      <c r="K31" s="12">
        <v>17</v>
      </c>
      <c r="L31" s="13">
        <v>80</v>
      </c>
      <c r="M31" s="13">
        <f t="shared" si="0"/>
        <v>1360</v>
      </c>
      <c r="N31" s="14"/>
    </row>
    <row r="32" ht="53" customHeight="1" spans="1:16">
      <c r="A32" s="8">
        <v>29</v>
      </c>
      <c r="B32" s="9" t="s">
        <v>187</v>
      </c>
      <c r="C32" s="17" t="s">
        <v>103</v>
      </c>
      <c r="D32" s="17">
        <v>18</v>
      </c>
      <c r="E32" s="17" t="s">
        <v>120</v>
      </c>
      <c r="F32" s="17" t="s">
        <v>170</v>
      </c>
      <c r="G32" s="11" t="s">
        <v>361</v>
      </c>
      <c r="H32" s="11" t="s">
        <v>362</v>
      </c>
      <c r="I32" s="11" t="s">
        <v>241</v>
      </c>
      <c r="J32" s="11" t="s">
        <v>363</v>
      </c>
      <c r="K32" s="12">
        <v>20</v>
      </c>
      <c r="L32" s="13">
        <v>80</v>
      </c>
      <c r="M32" s="13">
        <f t="shared" si="0"/>
        <v>1600</v>
      </c>
      <c r="N32" s="14"/>
    </row>
    <row r="33" ht="53" customHeight="1" spans="1:14">
      <c r="A33" s="8">
        <v>30</v>
      </c>
      <c r="B33" s="9" t="s">
        <v>189</v>
      </c>
      <c r="C33" s="17" t="s">
        <v>103</v>
      </c>
      <c r="D33" s="17">
        <v>17</v>
      </c>
      <c r="E33" s="17" t="s">
        <v>120</v>
      </c>
      <c r="F33" s="17" t="s">
        <v>170</v>
      </c>
      <c r="G33" s="11" t="s">
        <v>361</v>
      </c>
      <c r="H33" s="11" t="s">
        <v>362</v>
      </c>
      <c r="I33" s="11" t="s">
        <v>241</v>
      </c>
      <c r="J33" s="11" t="s">
        <v>363</v>
      </c>
      <c r="K33" s="12">
        <v>20</v>
      </c>
      <c r="L33" s="13">
        <v>80</v>
      </c>
      <c r="M33" s="13">
        <f t="shared" si="0"/>
        <v>1600</v>
      </c>
      <c r="N33" s="14"/>
    </row>
    <row r="34" ht="53" customHeight="1" spans="1:14">
      <c r="A34" s="8">
        <v>31</v>
      </c>
      <c r="B34" s="9" t="s">
        <v>191</v>
      </c>
      <c r="C34" s="12" t="s">
        <v>103</v>
      </c>
      <c r="D34" s="12">
        <v>17</v>
      </c>
      <c r="E34" s="12" t="s">
        <v>109</v>
      </c>
      <c r="F34" s="17" t="s">
        <v>170</v>
      </c>
      <c r="G34" s="11" t="s">
        <v>361</v>
      </c>
      <c r="H34" s="11" t="s">
        <v>362</v>
      </c>
      <c r="I34" s="11" t="s">
        <v>241</v>
      </c>
      <c r="J34" s="11" t="s">
        <v>363</v>
      </c>
      <c r="K34" s="12">
        <v>20</v>
      </c>
      <c r="L34" s="13">
        <v>80</v>
      </c>
      <c r="M34" s="13">
        <f t="shared" si="0"/>
        <v>1600</v>
      </c>
      <c r="N34" s="14"/>
    </row>
    <row r="35" ht="53" customHeight="1" spans="1:14">
      <c r="A35" s="8">
        <v>32</v>
      </c>
      <c r="B35" s="9" t="s">
        <v>193</v>
      </c>
      <c r="C35" s="12" t="s">
        <v>122</v>
      </c>
      <c r="D35" s="12">
        <v>17</v>
      </c>
      <c r="E35" s="12" t="s">
        <v>195</v>
      </c>
      <c r="F35" s="17" t="s">
        <v>170</v>
      </c>
      <c r="G35" s="11" t="s">
        <v>361</v>
      </c>
      <c r="H35" s="11" t="s">
        <v>362</v>
      </c>
      <c r="I35" s="11" t="s">
        <v>241</v>
      </c>
      <c r="J35" s="11" t="s">
        <v>364</v>
      </c>
      <c r="K35" s="12">
        <v>17</v>
      </c>
      <c r="L35" s="13">
        <v>80</v>
      </c>
      <c r="M35" s="13">
        <f t="shared" si="0"/>
        <v>1360</v>
      </c>
      <c r="N35" s="14"/>
    </row>
    <row r="36" ht="53" customHeight="1" spans="1:14">
      <c r="A36" s="8">
        <v>33</v>
      </c>
      <c r="B36" s="9" t="s">
        <v>197</v>
      </c>
      <c r="C36" s="12" t="s">
        <v>122</v>
      </c>
      <c r="D36" s="12">
        <v>16</v>
      </c>
      <c r="E36" s="12" t="s">
        <v>199</v>
      </c>
      <c r="F36" s="17" t="s">
        <v>170</v>
      </c>
      <c r="G36" s="11" t="s">
        <v>361</v>
      </c>
      <c r="H36" s="11" t="s">
        <v>362</v>
      </c>
      <c r="I36" s="11" t="s">
        <v>241</v>
      </c>
      <c r="J36" s="11" t="s">
        <v>363</v>
      </c>
      <c r="K36" s="12">
        <v>20</v>
      </c>
      <c r="L36" s="13">
        <v>80</v>
      </c>
      <c r="M36" s="13">
        <f t="shared" si="0"/>
        <v>1600</v>
      </c>
      <c r="N36" s="14"/>
    </row>
    <row r="37" ht="53" customHeight="1" spans="1:14">
      <c r="A37" s="8">
        <v>34</v>
      </c>
      <c r="B37" s="12" t="s">
        <v>200</v>
      </c>
      <c r="C37" s="12" t="s">
        <v>122</v>
      </c>
      <c r="D37" s="12">
        <v>17</v>
      </c>
      <c r="E37" s="12" t="s">
        <v>120</v>
      </c>
      <c r="F37" s="17" t="s">
        <v>170</v>
      </c>
      <c r="G37" s="11" t="s">
        <v>361</v>
      </c>
      <c r="H37" s="11" t="s">
        <v>362</v>
      </c>
      <c r="I37" s="11" t="s">
        <v>241</v>
      </c>
      <c r="J37" s="11" t="s">
        <v>363</v>
      </c>
      <c r="K37" s="12">
        <v>20</v>
      </c>
      <c r="L37" s="13">
        <v>80</v>
      </c>
      <c r="M37" s="13">
        <f t="shared" si="0"/>
        <v>1600</v>
      </c>
      <c r="N37" s="14"/>
    </row>
    <row r="38" ht="53" customHeight="1" spans="1:14">
      <c r="A38" s="8">
        <v>35</v>
      </c>
      <c r="B38" s="12" t="s">
        <v>202</v>
      </c>
      <c r="C38" s="12" t="s">
        <v>122</v>
      </c>
      <c r="D38" s="12">
        <v>17</v>
      </c>
      <c r="E38" s="12" t="s">
        <v>120</v>
      </c>
      <c r="F38" s="17" t="s">
        <v>170</v>
      </c>
      <c r="G38" s="11" t="s">
        <v>361</v>
      </c>
      <c r="H38" s="11" t="s">
        <v>362</v>
      </c>
      <c r="I38" s="11" t="s">
        <v>241</v>
      </c>
      <c r="J38" s="11" t="s">
        <v>364</v>
      </c>
      <c r="K38" s="12">
        <v>17</v>
      </c>
      <c r="L38" s="13">
        <v>80</v>
      </c>
      <c r="M38" s="13">
        <f t="shared" si="0"/>
        <v>1360</v>
      </c>
      <c r="N38" s="14"/>
    </row>
    <row r="39" ht="39" customHeight="1" spans="1:14">
      <c r="A39" s="19" t="s">
        <v>89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1"/>
      <c r="M39" s="22">
        <f>SUM(M4:M38)</f>
        <v>54560</v>
      </c>
      <c r="N39" s="23"/>
    </row>
  </sheetData>
  <mergeCells count="3">
    <mergeCell ref="A1:N1"/>
    <mergeCell ref="A2:N2"/>
    <mergeCell ref="A39:L39"/>
  </mergeCells>
  <conditionalFormatting sqref="B7">
    <cfRule type="duplicateValues" dxfId="0" priority="19"/>
  </conditionalFormatting>
  <conditionalFormatting sqref="C7:D7">
    <cfRule type="duplicateValues" dxfId="0" priority="8"/>
  </conditionalFormatting>
  <conditionalFormatting sqref="B8">
    <cfRule type="duplicateValues" dxfId="0" priority="20"/>
  </conditionalFormatting>
  <conditionalFormatting sqref="C8:D8">
    <cfRule type="duplicateValues" dxfId="0" priority="9"/>
  </conditionalFormatting>
  <conditionalFormatting sqref="B9">
    <cfRule type="duplicateValues" dxfId="0" priority="18"/>
  </conditionalFormatting>
  <conditionalFormatting sqref="C9:D9">
    <cfRule type="duplicateValues" dxfId="0" priority="7"/>
  </conditionalFormatting>
  <conditionalFormatting sqref="B10">
    <cfRule type="duplicateValues" dxfId="0" priority="17"/>
  </conditionalFormatting>
  <conditionalFormatting sqref="C10:D10">
    <cfRule type="duplicateValues" dxfId="0" priority="6"/>
  </conditionalFormatting>
  <conditionalFormatting sqref="B14">
    <cfRule type="duplicateValues" dxfId="0" priority="11"/>
  </conditionalFormatting>
  <conditionalFormatting sqref="B28">
    <cfRule type="duplicateValues" dxfId="0" priority="13"/>
  </conditionalFormatting>
  <conditionalFormatting sqref="C28:D28">
    <cfRule type="duplicateValues" dxfId="0" priority="2"/>
  </conditionalFormatting>
  <conditionalFormatting sqref="B29">
    <cfRule type="duplicateValues" dxfId="0" priority="12"/>
  </conditionalFormatting>
  <conditionalFormatting sqref="C29:D29">
    <cfRule type="duplicateValues" dxfId="0" priority="1"/>
  </conditionalFormatting>
  <conditionalFormatting sqref="B11:B13">
    <cfRule type="duplicateValues" dxfId="0" priority="15"/>
  </conditionalFormatting>
  <conditionalFormatting sqref="B15:B20">
    <cfRule type="duplicateValues" dxfId="0" priority="14"/>
  </conditionalFormatting>
  <conditionalFormatting sqref="B22:B27">
    <cfRule type="duplicateValues" dxfId="0" priority="16"/>
  </conditionalFormatting>
  <conditionalFormatting sqref="B32:B38">
    <cfRule type="duplicateValues" dxfId="0" priority="10"/>
  </conditionalFormatting>
  <conditionalFormatting sqref="C11:D13">
    <cfRule type="duplicateValues" dxfId="0" priority="4"/>
  </conditionalFormatting>
  <conditionalFormatting sqref="C14:D20">
    <cfRule type="duplicateValues" dxfId="0" priority="3"/>
  </conditionalFormatting>
  <conditionalFormatting sqref="C22:D27">
    <cfRule type="duplicateValues" dxfId="0" priority="5"/>
  </conditionalFormatting>
  <dataValidations count="1">
    <dataValidation showErrorMessage="1" error="请输入大于1的整数" sqref="C37:D37 E37"/>
  </dataValidations>
  <printOptions horizontalCentered="1"/>
  <pageMargins left="0.0784722222222222" right="0.0784722222222222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代为申请补贴花名册</vt:lpstr>
      <vt:lpstr>登记花名册</vt:lpstr>
      <vt:lpstr>生活补贴申报审批表</vt:lpstr>
      <vt:lpstr>开班申请表</vt:lpstr>
      <vt:lpstr>生活补贴花名册</vt:lpstr>
      <vt:lpstr>结业申请表</vt:lpstr>
      <vt:lpstr>检查确认表</vt:lpstr>
      <vt:lpstr>培训补贴领取表</vt:lpstr>
      <vt:lpstr>监测户补贴花名册</vt:lpstr>
      <vt:lpstr>合格花名册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小可爱</cp:lastModifiedBy>
  <dcterms:created xsi:type="dcterms:W3CDTF">2021-09-04T07:41:00Z</dcterms:created>
  <dcterms:modified xsi:type="dcterms:W3CDTF">2026-10-08T09:28:57Z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0B4E9D1280FA47CBB952D0D0CC398516_13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